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Izvještaj o izvršenju proračuna" sheetId="1" r:id="rId1"/>
    <sheet name="Prihodi i rashodi prema ekonoms" sheetId="2" r:id="rId2"/>
    <sheet name="Prih.i rash.prema izv.finan." sheetId="3" r:id="rId3"/>
    <sheet name="Rash.po fun.klasifik." sheetId="4" r:id="rId4"/>
    <sheet name="Rač.finan.po ek.klasif." sheetId="5" r:id="rId5"/>
    <sheet name="Analitički prikaz računa finan." sheetId="6" r:id="rId6"/>
    <sheet name="Rač.finan.po izvorima finan." sheetId="7" r:id="rId7"/>
    <sheet name="Rashodi po org.klasif." sheetId="8" r:id="rId8"/>
    <sheet name="Rash.po progr.klasif." sheetId="9" r:id="rId9"/>
  </sheets>
  <definedNames/>
  <calcPr fullCalcOnLoad="1"/>
</workbook>
</file>

<file path=xl/sharedStrings.xml><?xml version="1.0" encoding="utf-8"?>
<sst xmlns="http://schemas.openxmlformats.org/spreadsheetml/2006/main" count="6625" uniqueCount="2003">
  <si>
    <t>Grad Novska</t>
  </si>
  <si>
    <t/>
  </si>
  <si>
    <t>Trg dr. Franje Tuđmana 2</t>
  </si>
  <si>
    <t>44330 NOVSKA</t>
  </si>
  <si>
    <t>OIB: 09112913581</t>
  </si>
  <si>
    <t>Izvještaj o izvršenju proračuna</t>
  </si>
  <si>
    <t>Za razdoblje od 01.01.2018. do 31.12.2018.</t>
  </si>
  <si>
    <t>Račun / opis</t>
  </si>
  <si>
    <t>Izvršenje 2017.</t>
  </si>
  <si>
    <t>Izvorni plan 2018.</t>
  </si>
  <si>
    <t>Tekući plan 2018.</t>
  </si>
  <si>
    <t>Izvršenje 2018.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</si>
  <si>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</si>
  <si>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</si>
  <si>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</si>
  <si>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</si>
  <si>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</si>
  <si>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</si>
  <si>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</si>
  <si>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</si>
  <si>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</si>
  <si>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>6 Prihodi poslovanja</t>
  </si>
  <si>
    <t>69.836.653,00</t>
  </si>
  <si>
    <t>7 Prihodi od prodaje nefinancijske imovine</t>
  </si>
  <si>
    <t>2.326.830,12</t>
  </si>
  <si>
    <t>353.084,00</t>
  </si>
  <si>
    <t>442.198,18</t>
  </si>
  <si>
    <t>19,00%</t>
  </si>
  <si>
    <t>125,24%</t>
  </si>
  <si>
    <t xml:space="preserve"> UKUPNI PRIHODI</t>
  </si>
  <si>
    <t>70.189.737,00</t>
  </si>
  <si>
    <t xml:space="preserve">3 Rashodi poslovanja                                                                                  </t>
  </si>
  <si>
    <t>52.241.374,00</t>
  </si>
  <si>
    <t>52.237.249,00</t>
  </si>
  <si>
    <t>4 Rashodi za nabavu nefinancijske imovine</t>
  </si>
  <si>
    <t>24.136.929,00</t>
  </si>
  <si>
    <t>24.141.054,00</t>
  </si>
  <si>
    <t xml:space="preserve"> UKUPNI RASHODI</t>
  </si>
  <si>
    <t>76.378.303,00</t>
  </si>
  <si>
    <t xml:space="preserve"> VIŠAK / MANJAK</t>
  </si>
  <si>
    <t>-6.188.566,00</t>
  </si>
  <si>
    <t>B. RAČUN ZADUŽIVANJA / FINANCIRANJA</t>
  </si>
  <si>
    <t>8 Primici od financijske imovine i zaduživanja</t>
  </si>
  <si>
    <t>0,00</t>
  </si>
  <si>
    <t>5.760,00</t>
  </si>
  <si>
    <t>0,00%</t>
  </si>
  <si>
    <t>5 Izdaci za financijsku imovinu i otplate zajmova</t>
  </si>
  <si>
    <t>1.078.760,00</t>
  </si>
  <si>
    <t>99,39%</t>
  </si>
  <si>
    <t xml:space="preserve"> NETO ZADUŽIVANJE</t>
  </si>
  <si>
    <t>-1.073.000,00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</si>
  <si>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</si>
  <si>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</si>
  <si>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</si>
  <si>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</si>
  <si>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</si>
  <si>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61 Prihodi od poreza</t>
  </si>
  <si>
    <t>9.679.332,26</t>
  </si>
  <si>
    <t>36.377.769,00</t>
  </si>
  <si>
    <t>33.924.729,31</t>
  </si>
  <si>
    <t>611 Porez i prirez na dohodak</t>
  </si>
  <si>
    <t>9.014.822,80</t>
  </si>
  <si>
    <t>34.850.000,00</t>
  </si>
  <si>
    <t>32.424.627,64</t>
  </si>
  <si>
    <t>6111 Porez i prirez na dohodak od nesamostalnog rada</t>
  </si>
  <si>
    <t>11.866.793,69</t>
  </si>
  <si>
    <t>32.785.397,64</t>
  </si>
  <si>
    <t>6112 Porez i prirez na dohodak od samostalnih djelatnosti</t>
  </si>
  <si>
    <t>967.159,58</t>
  </si>
  <si>
    <t>704.338,15</t>
  </si>
  <si>
    <t>6113 Porez i prirez na dohodak od imovine i imovinskih prava</t>
  </si>
  <si>
    <t>334.681,98</t>
  </si>
  <si>
    <t>309.194,89</t>
  </si>
  <si>
    <t>6114 Porez i prirez na dohodak od kapitala</t>
  </si>
  <si>
    <t>495.895,71</t>
  </si>
  <si>
    <t>405.526,43</t>
  </si>
  <si>
    <t>6116 Porez i prirez na dohodak utvrđen u postupku nadzora za prethodne godine</t>
  </si>
  <si>
    <t>1.322,14</t>
  </si>
  <si>
    <t>173,40</t>
  </si>
  <si>
    <t xml:space="preserve">6117 Povrat poreza i prireza na dohodak po godišnjoj prijavi                                             </t>
  </si>
  <si>
    <t>-4.651.030,30</t>
  </si>
  <si>
    <t>-1.780.002,87</t>
  </si>
  <si>
    <t>613 Porezi na imovinu</t>
  </si>
  <si>
    <t>463.910,17</t>
  </si>
  <si>
    <t>1.323.000,00</t>
  </si>
  <si>
    <t>1.320.073,67</t>
  </si>
  <si>
    <t>6131 Stalni porezi na nepokretnu imovinu (zemlju, zgrade, kuće i ostalo)</t>
  </si>
  <si>
    <t>41.613,16</t>
  </si>
  <si>
    <t>26.230,73</t>
  </si>
  <si>
    <t>63,03%</t>
  </si>
  <si>
    <t>6134 Povremeni porezi na imovinu</t>
  </si>
  <si>
    <t>422.297,01</t>
  </si>
  <si>
    <t>1.293.842,94</t>
  </si>
  <si>
    <t>306,38%</t>
  </si>
  <si>
    <t>614 Porezi na robu i usluge</t>
  </si>
  <si>
    <t>200.599,29</t>
  </si>
  <si>
    <t>204.769,00</t>
  </si>
  <si>
    <t>180.028,00</t>
  </si>
  <si>
    <t>89,75%</t>
  </si>
  <si>
    <t>6142 Porez na promet</t>
  </si>
  <si>
    <t>170.423,97</t>
  </si>
  <si>
    <t>164.178,96</t>
  </si>
  <si>
    <t>96,34%</t>
  </si>
  <si>
    <t>6145 Porezi na korištenje dobara ili izvođenje aktivnosti</t>
  </si>
  <si>
    <t>30.175,32</t>
  </si>
  <si>
    <t>15.849,04</t>
  </si>
  <si>
    <t>52,52%</t>
  </si>
  <si>
    <t>63 Pomoći iz inozemstva i od subjekata unutar općeg proračuna</t>
  </si>
  <si>
    <t>22.114.196,36</t>
  </si>
  <si>
    <t>19.122.655,00</t>
  </si>
  <si>
    <t>27,03%</t>
  </si>
  <si>
    <t>31,26%</t>
  </si>
  <si>
    <t>633 Pomoći proračunu iz drugih proračuna</t>
  </si>
  <si>
    <t>13.266.499,43</t>
  </si>
  <si>
    <t>8.207.470,00</t>
  </si>
  <si>
    <t>2.068.389,36</t>
  </si>
  <si>
    <t>15,59%</t>
  </si>
  <si>
    <t>25,20%</t>
  </si>
  <si>
    <t>6331 Tekuće pomoći proračunu iz drugih proračuna</t>
  </si>
  <si>
    <t>771.930,82</t>
  </si>
  <si>
    <t>5,82%</t>
  </si>
  <si>
    <t>6332 Kapitalne pomoći proračunu iz drugih proračuna</t>
  </si>
  <si>
    <t>1.296.458,54</t>
  </si>
  <si>
    <t>634 Pomoći od izvanproračunskih korisnika</t>
  </si>
  <si>
    <t>8.726.368,93</t>
  </si>
  <si>
    <t>493.650,00</t>
  </si>
  <si>
    <t>694.761,15</t>
  </si>
  <si>
    <t>7,96%</t>
  </si>
  <si>
    <t>140,74%</t>
  </si>
  <si>
    <t>6341 Tekuće pomoći od izvanproračunskih korisnika</t>
  </si>
  <si>
    <t>225.101,95</t>
  </si>
  <si>
    <t>648.073,65</t>
  </si>
  <si>
    <t>287,90%</t>
  </si>
  <si>
    <t>6342 Kapitalne pomoći od izvanproračunskih korisnika</t>
  </si>
  <si>
    <t>8.501.266,98</t>
  </si>
  <si>
    <t>46.687,50</t>
  </si>
  <si>
    <t>0,55%</t>
  </si>
  <si>
    <t>636 Pomoći proračunskim korisnicima iz proračuna koji im nije nadležan</t>
  </si>
  <si>
    <t>121.328,00</t>
  </si>
  <si>
    <t>1.004.626,00</t>
  </si>
  <si>
    <t>6361 Tekuće pomoći proračunskim korisnicima iz proračuna koji im nije nadležan</t>
  </si>
  <si>
    <t>26.448,00</t>
  </si>
  <si>
    <t>6362 Kapitalne pomoći proračunskim korisnicima iz proračuna koji im nije nadležan</t>
  </si>
  <si>
    <t>94.880,00</t>
  </si>
  <si>
    <t>638 Pomoći iz državnog proračuna temeljem prijenosa EU sredstava</t>
  </si>
  <si>
    <t>9.416.909,00</t>
  </si>
  <si>
    <t>2.671.508,89</t>
  </si>
  <si>
    <t>28,37%</t>
  </si>
  <si>
    <t>6381 Tekuće pomoći iz državnog proračuna temeljem prijenosa EU sredstava</t>
  </si>
  <si>
    <t>689.710,27</t>
  </si>
  <si>
    <t>6382 Kapitalne pomoći iz državnog proračuna temeljem prijenosa EU sredstava</t>
  </si>
  <si>
    <t>1.981.798,62</t>
  </si>
  <si>
    <t>64 Prihodi od imovine</t>
  </si>
  <si>
    <t>4.466.056,57</t>
  </si>
  <si>
    <t>4.961.841,00</t>
  </si>
  <si>
    <t>5.086.827,71</t>
  </si>
  <si>
    <t>113,90%</t>
  </si>
  <si>
    <t>102,52%</t>
  </si>
  <si>
    <t>641 Prihodi od financijske imovine</t>
  </si>
  <si>
    <t>18.570,33</t>
  </si>
  <si>
    <t>17.000,00</t>
  </si>
  <si>
    <t>21.278,88</t>
  </si>
  <si>
    <t>114,59%</t>
  </si>
  <si>
    <t>125,17%</t>
  </si>
  <si>
    <t>6413 Kamate na oročena sredstva i depozite po viđenju</t>
  </si>
  <si>
    <t>2.410,87</t>
  </si>
  <si>
    <t>546,05</t>
  </si>
  <si>
    <t>22,65%</t>
  </si>
  <si>
    <t>6415 Prihodi od pozitivnih tečajnih razlika i razlika zbog primjene valutne klauzule</t>
  </si>
  <si>
    <t>8.180,51</t>
  </si>
  <si>
    <t>15.947,98</t>
  </si>
  <si>
    <t>194,95%</t>
  </si>
  <si>
    <t>6416 Prihodi od dividendi</t>
  </si>
  <si>
    <t>7.978,95</t>
  </si>
  <si>
    <t>4.784,85</t>
  </si>
  <si>
    <t>59,97%</t>
  </si>
  <si>
    <t>642 Prihodi od nefinancijske imovine</t>
  </si>
  <si>
    <t>4.447.486,24</t>
  </si>
  <si>
    <t>4.944.841,00</t>
  </si>
  <si>
    <t>5.065.548,83</t>
  </si>
  <si>
    <t>102,44%</t>
  </si>
  <si>
    <t>6421 Naknade za koncesije</t>
  </si>
  <si>
    <t>74.793,96</t>
  </si>
  <si>
    <t>75.011,73</t>
  </si>
  <si>
    <t>100,29%</t>
  </si>
  <si>
    <t>6422 Prihodi od zakupa i iznajmljivanja imovine</t>
  </si>
  <si>
    <t>1.450.251,01</t>
  </si>
  <si>
    <t>1.587.719,53</t>
  </si>
  <si>
    <t>109,48%</t>
  </si>
  <si>
    <t>6423 Naknada za korištenje nefinancijske imovine</t>
  </si>
  <si>
    <t>2.922.441,27</t>
  </si>
  <si>
    <t>3.402.817,57</t>
  </si>
  <si>
    <t>116,44%</t>
  </si>
  <si>
    <t xml:space="preserve">65 Prihodi od upravnih i administrativnih pristojbi, pristojbi po posebnim propisima i naknada         </t>
  </si>
  <si>
    <t>9.067.388,00</t>
  </si>
  <si>
    <t>8.008.525,00</t>
  </si>
  <si>
    <t xml:space="preserve">651 Upravne i administrativne pristojbe                                                                 </t>
  </si>
  <si>
    <t>113.046,42</t>
  </si>
  <si>
    <t>153.000,00</t>
  </si>
  <si>
    <t>91.446,29</t>
  </si>
  <si>
    <t>80,89%</t>
  </si>
  <si>
    <t xml:space="preserve">6513 Ostale upravne pristojbe i naknade                                                                  </t>
  </si>
  <si>
    <t>89.956,52</t>
  </si>
  <si>
    <t>79,57%</t>
  </si>
  <si>
    <t xml:space="preserve">6514 Ostale pristojbe i naknade                                                                          </t>
  </si>
  <si>
    <t>1.489,77</t>
  </si>
  <si>
    <t>652 Prihodi po posebnim propisima</t>
  </si>
  <si>
    <t>4.414.388,00</t>
  </si>
  <si>
    <t>3.542.048,29</t>
  </si>
  <si>
    <t xml:space="preserve">6522 Prihodi vodnog gospodarstva                                                                         </t>
  </si>
  <si>
    <t>28.448,83</t>
  </si>
  <si>
    <t>16.252,82</t>
  </si>
  <si>
    <t>57,13%</t>
  </si>
  <si>
    <t>6524 Doprinosi za šume</t>
  </si>
  <si>
    <t>1.158.822,08</t>
  </si>
  <si>
    <t>1.025.104,57</t>
  </si>
  <si>
    <t>88,46%</t>
  </si>
  <si>
    <t>6526 Ostali nespomenuti prihodi</t>
  </si>
  <si>
    <t>2.500.690,90</t>
  </si>
  <si>
    <t xml:space="preserve">653 Komunalni doprinosi i naknade                                                                       </t>
  </si>
  <si>
    <t>4.811.353,78</t>
  </si>
  <si>
    <t>4.500.000,00</t>
  </si>
  <si>
    <t>4.375.030,42</t>
  </si>
  <si>
    <t>90,93%</t>
  </si>
  <si>
    <t>97,22%</t>
  </si>
  <si>
    <t xml:space="preserve">6531 Komunalni doprinosi                                                                                 </t>
  </si>
  <si>
    <t>667.282,21</t>
  </si>
  <si>
    <t>256.131,69</t>
  </si>
  <si>
    <t>38,38%</t>
  </si>
  <si>
    <t xml:space="preserve">6532 Komunalne naknade                                                                                   </t>
  </si>
  <si>
    <t>4.144.071,57</t>
  </si>
  <si>
    <t>4.118.898,73</t>
  </si>
  <si>
    <t>66 Prihodi od prodaje proizvoda i robe te pruženih usluga i prihodi od donacija</t>
  </si>
  <si>
    <t>307.000,00</t>
  </si>
  <si>
    <t>280.389,38</t>
  </si>
  <si>
    <t>661 Prihodi od prodaje proizvoda i robe te pruženih usluga</t>
  </si>
  <si>
    <t>250.000,00</t>
  </si>
  <si>
    <t>273.389,38</t>
  </si>
  <si>
    <t xml:space="preserve">6615 Prihodi od pruženih usluga                                                                          </t>
  </si>
  <si>
    <t>663 Donacije od pravnih i fizičkih osoba izvan općeg proračuna</t>
  </si>
  <si>
    <t>57.000,00</t>
  </si>
  <si>
    <t>7.000,00</t>
  </si>
  <si>
    <t>6631 Tekuće donacije</t>
  </si>
  <si>
    <t>8.000,00</t>
  </si>
  <si>
    <t>87,50%</t>
  </si>
  <si>
    <t>6632 Kapitalne donacije</t>
  </si>
  <si>
    <t xml:space="preserve">71 Prihodi od prodaje neproizvedene dugotrajne imovine                                                 </t>
  </si>
  <si>
    <t>1.883.920,48</t>
  </si>
  <si>
    <t>334.295,81</t>
  </si>
  <si>
    <t>17,74%</t>
  </si>
  <si>
    <t>133,72%</t>
  </si>
  <si>
    <t>711 Prihodi od prodaje materijalne imovine - prirodnih bogatstava</t>
  </si>
  <si>
    <t>7111 Zemljište</t>
  </si>
  <si>
    <t>1.869.904,03</t>
  </si>
  <si>
    <t>17,88%</t>
  </si>
  <si>
    <t xml:space="preserve">7113 Prihodi od prodaje ostale prirodne materijalne imovine                                              </t>
  </si>
  <si>
    <t>14.016,45</t>
  </si>
  <si>
    <t>72 Prihodi od prodaje proizvedene dugotrajne imovine</t>
  </si>
  <si>
    <t>442.909,64</t>
  </si>
  <si>
    <t>103.084,00</t>
  </si>
  <si>
    <t>107.902,37</t>
  </si>
  <si>
    <t>24,36%</t>
  </si>
  <si>
    <t>104,67%</t>
  </si>
  <si>
    <t>721 Prihodi od prodaje građevinskih objekata</t>
  </si>
  <si>
    <t>48.785,26</t>
  </si>
  <si>
    <t>60.000,00</t>
  </si>
  <si>
    <t>64.818,37</t>
  </si>
  <si>
    <t>132,86%</t>
  </si>
  <si>
    <t>108,03%</t>
  </si>
  <si>
    <t>7211 Stambeni objekti</t>
  </si>
  <si>
    <t>722 Prihodi od prodaje postrojenja i opreme</t>
  </si>
  <si>
    <t>394.124,38</t>
  </si>
  <si>
    <t>7223 Oprema za održavanje i zaštitu</t>
  </si>
  <si>
    <t>19.999,38</t>
  </si>
  <si>
    <t>7227 Uređaji, strojevi i oprema za ostale namjene</t>
  </si>
  <si>
    <t>374.125,00</t>
  </si>
  <si>
    <t>723 Prihodi od prodaje prijevoznih sredstava</t>
  </si>
  <si>
    <t>43.084,00</t>
  </si>
  <si>
    <t>100,00%</t>
  </si>
  <si>
    <t>7231 Prijevozna sredstva u cestovnom prometu</t>
  </si>
  <si>
    <t>31 Rashodi za zaposlene</t>
  </si>
  <si>
    <t>12.052.077,00</t>
  </si>
  <si>
    <t>12.054.277,00</t>
  </si>
  <si>
    <t xml:space="preserve">311 Plaće (Bruto)                                                                                       </t>
  </si>
  <si>
    <t>9.618.012,00</t>
  </si>
  <si>
    <t>3111 Plaće za redovan rad</t>
  </si>
  <si>
    <t>3112 Plaće u naravi</t>
  </si>
  <si>
    <t>11.012,18</t>
  </si>
  <si>
    <t>3113 Plaće za prekovremeni rad</t>
  </si>
  <si>
    <t>2.579,94</t>
  </si>
  <si>
    <t>1.892,95</t>
  </si>
  <si>
    <t>73,37%</t>
  </si>
  <si>
    <t>312 Ostali rashodi za zaposlene</t>
  </si>
  <si>
    <t>501.920,07</t>
  </si>
  <si>
    <t>705.348,00</t>
  </si>
  <si>
    <t>707.548,00</t>
  </si>
  <si>
    <t>3121 Ostali rashodi za zaposlene</t>
  </si>
  <si>
    <t>313 Doprinosi na plaće</t>
  </si>
  <si>
    <t>1.728.717,00</t>
  </si>
  <si>
    <t>3132 Doprinosi za obvezno zdravstveno osiguranje</t>
  </si>
  <si>
    <t xml:space="preserve">3133 Doprinosi za obvezno osiguranje u slučaju nezaposlenosti                                            </t>
  </si>
  <si>
    <t>32 Materijalni rashodi</t>
  </si>
  <si>
    <t>18.123.446,00</t>
  </si>
  <si>
    <t>18.076.942,00</t>
  </si>
  <si>
    <t>321 Naknade troškova zaposlenima</t>
  </si>
  <si>
    <t>1.146.508,00</t>
  </si>
  <si>
    <t>3211 Službena putovanja</t>
  </si>
  <si>
    <t>3212 Naknade za prijevoz, za rad na terenu i odvojeni život</t>
  </si>
  <si>
    <t>348.914,84</t>
  </si>
  <si>
    <t>3213 Stručno usavršavanje zaposlenika</t>
  </si>
  <si>
    <t>45.278,00</t>
  </si>
  <si>
    <t>78.000,95</t>
  </si>
  <si>
    <t xml:space="preserve">3214 Ostale naknade troškova zaposlenima                                                                 </t>
  </si>
  <si>
    <t>6.264,00</t>
  </si>
  <si>
    <t>45.599,00</t>
  </si>
  <si>
    <t>322 Rashodi za materijal i energiju</t>
  </si>
  <si>
    <t>2.640.067,00</t>
  </si>
  <si>
    <t>2.788.241,00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</si>
  <si>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</si>
  <si>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</si>
  <si>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</si>
  <si>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</si>
  <si>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</si>
  <si>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208.526,10</t>
  </si>
  <si>
    <t>86.108,64</t>
  </si>
  <si>
    <t xml:space="preserve">3227 Službena, radna i zaštitna odjeća i obuća                                                           </t>
  </si>
  <si>
    <t>323 Rashodi za usluge</t>
  </si>
  <si>
    <t>12.230.683,00</t>
  </si>
  <si>
    <t>12.025.203,00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</si>
  <si>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</si>
  <si>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</si>
  <si>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</si>
  <si>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</si>
  <si>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</si>
  <si>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1.000,00</t>
  </si>
  <si>
    <t>3236 Zdravstvene i veterinarske usluge</t>
  </si>
  <si>
    <t>3237 Intelektualne i osobne usluge</t>
  </si>
  <si>
    <t>3238 Računalne usluge</t>
  </si>
  <si>
    <t>3239 Ostale usluge</t>
  </si>
  <si>
    <t>140.063,13</t>
  </si>
  <si>
    <t xml:space="preserve">324 Naknade troškova osobama izvan radnog odnosa                                                        </t>
  </si>
  <si>
    <t>58.321,14</t>
  </si>
  <si>
    <t>40.000,00</t>
  </si>
  <si>
    <t>6.575,39</t>
  </si>
  <si>
    <t xml:space="preserve">3241 Naknade troškova osobama izvan radnog odnosa                                                        </t>
  </si>
  <si>
    <t>329 Ostali nespomenuti rashodi poslovanja</t>
  </si>
  <si>
    <t>2.066.188,00</t>
  </si>
  <si>
    <t>2.076.990,00</t>
  </si>
  <si>
    <t xml:space="preserve">3291 Naknade za rad predstavničkih i izvršnih tijela, povjerenstava i slično                             </t>
  </si>
  <si>
    <t>305.024,72</t>
  </si>
  <si>
    <t>404.100,11</t>
  </si>
  <si>
    <t>3292 Premije osiguranja</t>
  </si>
  <si>
    <t>90.715,59</t>
  </si>
  <si>
    <t>85.394,05</t>
  </si>
  <si>
    <t>3293 Reprezentacija</t>
  </si>
  <si>
    <t>3294 Članarine i norme</t>
  </si>
  <si>
    <t>53.559,14</t>
  </si>
  <si>
    <t>39.793,61</t>
  </si>
  <si>
    <t xml:space="preserve">3295 Pristojbe i naknade                                                                                 </t>
  </si>
  <si>
    <t>42.387,56</t>
  </si>
  <si>
    <t>58.767,42</t>
  </si>
  <si>
    <t>3296 Troškovi sudskih postupaka</t>
  </si>
  <si>
    <t>28.568,53</t>
  </si>
  <si>
    <t>7.600,00</t>
  </si>
  <si>
    <t>3299 Ostali nespomenuti rashodi poslovanja</t>
  </si>
  <si>
    <t>34 Financijski rashodi</t>
  </si>
  <si>
    <t>300.216,00</t>
  </si>
  <si>
    <t>342 Kamate za primljene kredite i zajmove</t>
  </si>
  <si>
    <t>225.535,00</t>
  </si>
  <si>
    <t>225.534,77</t>
  </si>
  <si>
    <t>343 Ostali financijski rashodi</t>
  </si>
  <si>
    <t>135.585,44</t>
  </si>
  <si>
    <t>74.681,00</t>
  </si>
  <si>
    <t>3431 Bankarske usluge i usluge platnog prometa</t>
  </si>
  <si>
    <t>46.288,41</t>
  </si>
  <si>
    <t xml:space="preserve">3432 Negativne tečajne razlike i razlike zbog primjene valutne klauzule                                  </t>
  </si>
  <si>
    <t>88.873,87</t>
  </si>
  <si>
    <t>2.028,38</t>
  </si>
  <si>
    <t>3433 Zatezne kamate</t>
  </si>
  <si>
    <t>3434 Ostali nespomenuti financijski rashodi</t>
  </si>
  <si>
    <t>0,02</t>
  </si>
  <si>
    <t>35 Subvencije</t>
  </si>
  <si>
    <t>1.011.981,15</t>
  </si>
  <si>
    <t>2.907.641,00</t>
  </si>
  <si>
    <t>2.937.385,00</t>
  </si>
  <si>
    <t>2.668.117,04</t>
  </si>
  <si>
    <t>351 Subvencije trgovačkim društvima u javnom sektoru</t>
  </si>
  <si>
    <t>166.689,88</t>
  </si>
  <si>
    <t>422.740,00</t>
  </si>
  <si>
    <t>452.484,00</t>
  </si>
  <si>
    <t>452.483,38</t>
  </si>
  <si>
    <t>3512 Subvencije trgovačkim društvima u javnom sektoru</t>
  </si>
  <si>
    <t>352 Subvencije trgovačkim društvima, zadrugama, poljoprivrednicima i obrtnicima izvan javnog sektora</t>
  </si>
  <si>
    <t>845.291,27</t>
  </si>
  <si>
    <t>2.484.901,00</t>
  </si>
  <si>
    <t>2.215.633,66</t>
  </si>
  <si>
    <t>3522 Subvencije trgovačkim društvima i zadrugama izvan javnog sektora</t>
  </si>
  <si>
    <t>218.471,95</t>
  </si>
  <si>
    <t>443.158,17</t>
  </si>
  <si>
    <t xml:space="preserve">3523 Subvencije poljoprivrednicima i obrtnicima                                                          </t>
  </si>
  <si>
    <t>626.819,32</t>
  </si>
  <si>
    <t>1.772.475,49</t>
  </si>
  <si>
    <t>36 Pomoći dane u inozemstvo i unutar općeg proračuna</t>
  </si>
  <si>
    <t>840.117,32</t>
  </si>
  <si>
    <t>7.061.828,00</t>
  </si>
  <si>
    <t>7.070.569,00</t>
  </si>
  <si>
    <t>6.568.691,01</t>
  </si>
  <si>
    <t xml:space="preserve">363 Pomoći unutar općeg proračuna                                                                       </t>
  </si>
  <si>
    <t>5.364.978,00</t>
  </si>
  <si>
    <t>5.373.178,00</t>
  </si>
  <si>
    <t>4.880.072,98</t>
  </si>
  <si>
    <t xml:space="preserve">3631 Tekuće pomoći unutar općeg proračuna                                                                </t>
  </si>
  <si>
    <t>135.321,66</t>
  </si>
  <si>
    <t>3632 Kapitalne pomoći unutar općeg proračuna</t>
  </si>
  <si>
    <t>4.744.751,32</t>
  </si>
  <si>
    <t>366 Pomoći proračunskim korisnicima drugih proračuna</t>
  </si>
  <si>
    <t>1.696.850,00</t>
  </si>
  <si>
    <t>1.697.391,00</t>
  </si>
  <si>
    <t>1.688.618,03</t>
  </si>
  <si>
    <t>3661 Tekuće pomoći proračunskim korisnicima drugih proračuna</t>
  </si>
  <si>
    <t>496.175,07</t>
  </si>
  <si>
    <t>580.513,12</t>
  </si>
  <si>
    <t>3662 Kapitalne pomoći proračunskim korisnicima drugih proračuna</t>
  </si>
  <si>
    <t>343.942,25</t>
  </si>
  <si>
    <t>1.108.104,91</t>
  </si>
  <si>
    <t>37 Naknade građanima i kućanstvima na temelju osiguranja i druge naknade</t>
  </si>
  <si>
    <t>2.830.846,43</t>
  </si>
  <si>
    <t>2.893.750,00</t>
  </si>
  <si>
    <t>2.608.838,01</t>
  </si>
  <si>
    <t>372 Ostale naknade građanima i kućanstvima iz proračuna</t>
  </si>
  <si>
    <t>3721 Naknade građanima i kućanstvima u novcu</t>
  </si>
  <si>
    <t>2.200.404,22</t>
  </si>
  <si>
    <t>2.084.980,00</t>
  </si>
  <si>
    <t>3722 Naknade građanima i kućanstvima u naravi</t>
  </si>
  <si>
    <t>630.442,21</t>
  </si>
  <si>
    <t>523.858,01</t>
  </si>
  <si>
    <t>38 Ostali rashodi</t>
  </si>
  <si>
    <t>6.327.338,90</t>
  </si>
  <si>
    <t>8.902.416,00</t>
  </si>
  <si>
    <t>8.904.110,00</t>
  </si>
  <si>
    <t>8.615.665,20</t>
  </si>
  <si>
    <t>381 Tekuće donacije</t>
  </si>
  <si>
    <t>4.609.859,32</t>
  </si>
  <si>
    <t>6.768.743,00</t>
  </si>
  <si>
    <t>6.770.437,00</t>
  </si>
  <si>
    <t>6.695.272,65</t>
  </si>
  <si>
    <t>3811 Tekuće donacije u novcu</t>
  </si>
  <si>
    <t>4.420.146,92</t>
  </si>
  <si>
    <t>6.565.322,16</t>
  </si>
  <si>
    <t>3812 Tekuće donacije u naravi</t>
  </si>
  <si>
    <t>189.712,40</t>
  </si>
  <si>
    <t>129.950,49</t>
  </si>
  <si>
    <t>382 Kapitalne donacije</t>
  </si>
  <si>
    <t>508.590,31</t>
  </si>
  <si>
    <t>747.100,00</t>
  </si>
  <si>
    <t>709.427,12</t>
  </si>
  <si>
    <t xml:space="preserve">3821 Kapitalne donacije neprofitnim organizacijama                                                       </t>
  </si>
  <si>
    <t>383 Kazne, penali i naknade štete</t>
  </si>
  <si>
    <t>27.098,75</t>
  </si>
  <si>
    <t>26.573,00</t>
  </si>
  <si>
    <t>9.031,04</t>
  </si>
  <si>
    <t>3831 Naknade šteta pravnim i fizičkim osobama</t>
  </si>
  <si>
    <t xml:space="preserve">386 Kapitalne pomoći                                                                                    </t>
  </si>
  <si>
    <t>1.181.790,52</t>
  </si>
  <si>
    <t>1.360.000,00</t>
  </si>
  <si>
    <t>1.201.934,39</t>
  </si>
  <si>
    <t>41 Rashodi za nabavu neproizvedene dugotrajne imovine</t>
  </si>
  <si>
    <t>889.916,00</t>
  </si>
  <si>
    <t>411 Materijalna imovina - prirodna bogatstva</t>
  </si>
  <si>
    <t>1.444.000,00</t>
  </si>
  <si>
    <t>795.476,00</t>
  </si>
  <si>
    <t>549.476,00</t>
  </si>
  <si>
    <t>4111 Zemljište</t>
  </si>
  <si>
    <t>412 Nematerijalna imovina</t>
  </si>
  <si>
    <t>94.440,00</t>
  </si>
  <si>
    <t>4123 Licence</t>
  </si>
  <si>
    <t>70.319,81</t>
  </si>
  <si>
    <t>4124 Ostala prava</t>
  </si>
  <si>
    <t>66.434,45</t>
  </si>
  <si>
    <t>42 Rashodi za nabavu proizvedene dugotrajne imovine</t>
  </si>
  <si>
    <t>1.421.205,00</t>
  </si>
  <si>
    <t>422 Postrojenja i oprema</t>
  </si>
  <si>
    <t>834.691,00</t>
  </si>
  <si>
    <t>4221 Uredska oprema i namještaj</t>
  </si>
  <si>
    <t>4222 Komunikacijska oprema</t>
  </si>
  <si>
    <t>4223 Oprema za održavanje i zaštitu</t>
  </si>
  <si>
    <t>8.213,35</t>
  </si>
  <si>
    <t>4225 Instrumenti, uređaji i strojevi</t>
  </si>
  <si>
    <t>15.568,13</t>
  </si>
  <si>
    <t>4227 Uređaji, strojevi i oprema za ostale namjene</t>
  </si>
  <si>
    <t>423 Prijevozna sredstva</t>
  </si>
  <si>
    <t>311.875,00</t>
  </si>
  <si>
    <t>250.864,00</t>
  </si>
  <si>
    <t>250.863,73</t>
  </si>
  <si>
    <t>4231 Prijevozna sredstva u cestovnom prometu</t>
  </si>
  <si>
    <t xml:space="preserve">424 Knjige, umjetnička djela i ostale izložbene vrijednosti                                             </t>
  </si>
  <si>
    <t>132.259,44</t>
  </si>
  <si>
    <t>155.650,00</t>
  </si>
  <si>
    <t>4241 Knjige</t>
  </si>
  <si>
    <t xml:space="preserve">4242 Umjetnička djela (izložena u galerijama, muzejima i slično)                                         </t>
  </si>
  <si>
    <t>14.329,11</t>
  </si>
  <si>
    <t xml:space="preserve">426 Nematerijalna proizvedena imovina                                                                   </t>
  </si>
  <si>
    <t>180.000,00</t>
  </si>
  <si>
    <t>4263 Umjetnička, literarna i znanstvena djela</t>
  </si>
  <si>
    <t>45 Rashodi za dodatna ulaganja na nefinancijskoj imovini</t>
  </si>
  <si>
    <t>21.825.808,00</t>
  </si>
  <si>
    <t>21.829.933,00</t>
  </si>
  <si>
    <t>451 Dodatna ulaganja na građevinskim objektima</t>
  </si>
  <si>
    <t>16.320.808,00</t>
  </si>
  <si>
    <t>16.324.933,00</t>
  </si>
  <si>
    <t>4511 Dodatna ulaganja na građevinskim objektima</t>
  </si>
  <si>
    <t>454 Dodatna ulaganja za ostalu nefinancijsku imovinu</t>
  </si>
  <si>
    <t>163.891,45</t>
  </si>
  <si>
    <t>5.505.000,00</t>
  </si>
  <si>
    <t>31.250,00</t>
  </si>
  <si>
    <t>4541 Dodatna ulaganja za ostalu nefinancijsku imovinu</t>
  </si>
  <si>
    <t>3423 Kamate za primljene kredite i zajmove od kreditnih i ostalih financijskih institucija izvan javnog sektora</t>
  </si>
  <si>
    <t>6614 Prihodi od prodaje proizvoda i robe</t>
  </si>
  <si>
    <t>3861 Kapitalne pomoći kreditnim i ostalim financijskim institucijama te trgovačkim društvima u javnom sektoru</t>
  </si>
  <si>
    <t>PRIHODI I RASHODI PREMA IZVORIMA FINANCIRANJA</t>
  </si>
  <si>
    <t xml:space="preserve"> SVEUKUPNI PRIHODI</t>
  </si>
  <si>
    <t>Izvor 1. OPĆI PRIHODI I PRIMICI</t>
  </si>
  <si>
    <t>14.200.143,54</t>
  </si>
  <si>
    <t>41.827.776,00</t>
  </si>
  <si>
    <t>39.743.967,08</t>
  </si>
  <si>
    <t>Izvor 1.0. OPĆI PRIHODI I PRIMICI</t>
  </si>
  <si>
    <t>Izvor 2. VLASTITI PRIHODI</t>
  </si>
  <si>
    <t>1.561.090,00</t>
  </si>
  <si>
    <t>1.446.454,19</t>
  </si>
  <si>
    <t>Izvor 2.0. VLASTITI PRIHODI PRORAČUNSKIH KORISNIKA</t>
  </si>
  <si>
    <t>Izvor 4. PRIHODI ZA POSEBNE NAMJENE</t>
  </si>
  <si>
    <t>8.073.782,00</t>
  </si>
  <si>
    <t>7.152.237,96</t>
  </si>
  <si>
    <t>Izvor 4.0. PRIHODI ZA POSEBNE NAMJENE</t>
  </si>
  <si>
    <t>Izvor 5. POMOĆI</t>
  </si>
  <si>
    <t>18.629.005,00</t>
  </si>
  <si>
    <t>Izvor 5.0. POMOĆI</t>
  </si>
  <si>
    <t>Izvor 6. DONACIJE</t>
  </si>
  <si>
    <t>55.000,00</t>
  </si>
  <si>
    <t>5.000,00</t>
  </si>
  <si>
    <t>Izvor 6.0. DONACIJE</t>
  </si>
  <si>
    <t>Izvor 7. PRIHODI OD PRODAJE ILI ZAMJENE NEFINANCIJSKE IMOVINE</t>
  </si>
  <si>
    <t>2.062.140,83</t>
  </si>
  <si>
    <t>Izvor 7.0. PRIHODI OD PRODAJE ILI ZAMJENE NEFINANCIJSKE IMOVINE</t>
  </si>
  <si>
    <t>Izvor 7.1. PRIHODI OD PRODAJE NEFINANCIJSKE IMOVINE</t>
  </si>
  <si>
    <t xml:space="preserve"> SVEUKUPNI RASHODI</t>
  </si>
  <si>
    <t>1.570.090,00</t>
  </si>
  <si>
    <t>Izvor 2.1. VLASTITI PRIHODI-KNJIŽNICA</t>
  </si>
  <si>
    <t>11.210,51</t>
  </si>
  <si>
    <t>24.000,00</t>
  </si>
  <si>
    <t>17.370,90</t>
  </si>
  <si>
    <t>Izvor 2.2. VLASTITI PRIHODI-PUČKO</t>
  </si>
  <si>
    <t>324.000,00</t>
  </si>
  <si>
    <t>Izvor 2.3. VLASTITI PRIHODI-VRTIĆ</t>
  </si>
  <si>
    <t>1.222.090,00</t>
  </si>
  <si>
    <t>4.480.335,19</t>
  </si>
  <si>
    <t>566.537,38</t>
  </si>
  <si>
    <t>Izvor 4.4. KOMUNALNA NAKNADA</t>
  </si>
  <si>
    <t>3.913.797,81</t>
  </si>
  <si>
    <t>6.379.243,00</t>
  </si>
  <si>
    <t>5.855.568,95</t>
  </si>
  <si>
    <t>9.039.764,03</t>
  </si>
  <si>
    <t>Izvor 5.1. TEKUĆE POTPORE IZ DRŽAVNOG PRORAČUNA</t>
  </si>
  <si>
    <t>30.000,00</t>
  </si>
  <si>
    <t>2.338.627,00</t>
  </si>
  <si>
    <t>Izvor 5.2. KAPITALNE POTPORE IZ DRŽAVNOG PRORAČUNA</t>
  </si>
  <si>
    <t>13.960.607,00</t>
  </si>
  <si>
    <t>Izvor 5.3. TEKUĆE POTPORE IZ ŽUPANIJE</t>
  </si>
  <si>
    <t>479.611,12</t>
  </si>
  <si>
    <t>382.946,00</t>
  </si>
  <si>
    <t>Izvor 5.4. KAPITALNE POTPORE IZ ŽUPANIJE</t>
  </si>
  <si>
    <t>1.600.000,00</t>
  </si>
  <si>
    <t>1.295.000,00</t>
  </si>
  <si>
    <t>Izvor 5.6. KAPITALNE POTPORE IZ OPĆINSKOG PRORAČUNA</t>
  </si>
  <si>
    <t>128.700,00</t>
  </si>
  <si>
    <t>88.145,07</t>
  </si>
  <si>
    <t>Izvor 5.7. POMOĆI NA IME POREZA NA DOBIT</t>
  </si>
  <si>
    <t>1.045.736,23</t>
  </si>
  <si>
    <t>49.529,49</t>
  </si>
  <si>
    <t>334.120,00</t>
  </si>
  <si>
    <t>4,27%</t>
  </si>
  <si>
    <t>Izvor 8. VIŠAK PRIHODA</t>
  </si>
  <si>
    <t>4.140.285,38</t>
  </si>
  <si>
    <t>Izvor 8.0. VIŠAK PRIHODA</t>
  </si>
  <si>
    <t>Izvor 8.1. VIŠAK-KNJIŽNICA</t>
  </si>
  <si>
    <t>18.924,00</t>
  </si>
  <si>
    <t>Izvor 8.2. VIŠAK-PUČKO</t>
  </si>
  <si>
    <t>236.494,00</t>
  </si>
  <si>
    <t>Izvor 8.3. VIŠAK-VRTIĆ</t>
  </si>
  <si>
    <t>306.807,00</t>
  </si>
  <si>
    <t>Izvršenje po organizacijskoj klasifikaciji</t>
  </si>
  <si>
    <t>RGP</t>
  </si>
  <si>
    <t>Opis</t>
  </si>
  <si>
    <t>Indeks 3/2</t>
  </si>
  <si>
    <t>77.457.063,00</t>
  </si>
  <si>
    <t>Razdjel</t>
  </si>
  <si>
    <t>002</t>
  </si>
  <si>
    <t>U.O. ZA DRUŠTVENE DJELATNOSTI, PRAVNE POSLOVE I JAVNU NABAVU</t>
  </si>
  <si>
    <t>29.318.815,00</t>
  </si>
  <si>
    <t>29.330.752,00</t>
  </si>
  <si>
    <t>Glava</t>
  </si>
  <si>
    <t>00201</t>
  </si>
  <si>
    <t>16.294.186,00</t>
  </si>
  <si>
    <t>16.306.123,00</t>
  </si>
  <si>
    <t>14.851.320,74</t>
  </si>
  <si>
    <t>00202</t>
  </si>
  <si>
    <t>28926 PUČKO OTVORENO UČILIŠTE</t>
  </si>
  <si>
    <t>2.543.872,00</t>
  </si>
  <si>
    <t>00203</t>
  </si>
  <si>
    <t>28934 KNJIŽNICA I ČITAONICA ANTE JAGAR</t>
  </si>
  <si>
    <t>1.406.686,00</t>
  </si>
  <si>
    <t>00204</t>
  </si>
  <si>
    <t>28942 DJEČJI VRTIĆ RADOST</t>
  </si>
  <si>
    <t>8.947.271,00</t>
  </si>
  <si>
    <t>00205</t>
  </si>
  <si>
    <t>MJESNA SAMOUPRAVA</t>
  </si>
  <si>
    <t>126.800,00</t>
  </si>
  <si>
    <t>54.970,45</t>
  </si>
  <si>
    <t>003</t>
  </si>
  <si>
    <t>U.O. ZA PRORAČUN I FINANCIJE</t>
  </si>
  <si>
    <t>3.222.666,00</t>
  </si>
  <si>
    <t>3.036.212,75</t>
  </si>
  <si>
    <t>00301</t>
  </si>
  <si>
    <t>004</t>
  </si>
  <si>
    <t>U.O. ZA GOSPODARSTVO, POLJ.,KOMUN.SUSTAV I PROST.UREĐENJE</t>
  </si>
  <si>
    <t>44.915.582,00</t>
  </si>
  <si>
    <t>44.903.645,00</t>
  </si>
  <si>
    <t>31.057.271,15</t>
  </si>
  <si>
    <t>00401</t>
  </si>
  <si>
    <t>U.O. ZA GOSPODARSTVO, POLJ.,KOMUN.SUSTAV I PROST. UREĐENJE</t>
  </si>
  <si>
    <t>Rashodi prema funkcijskoj klasifikaciji</t>
  </si>
  <si>
    <t>Račun/Opis</t>
  </si>
  <si>
    <t>Indeks 4/1</t>
  </si>
  <si>
    <t>Indeks 4/3</t>
  </si>
  <si>
    <t>Funkcijska klasifikacija  SVEUKUPNI RASHODI</t>
  </si>
  <si>
    <t>Funkcijska klasifikacija 01 Opće javne usluge</t>
  </si>
  <si>
    <t>10.148.006,00</t>
  </si>
  <si>
    <t>10.151.090,00</t>
  </si>
  <si>
    <t>9.530.696,15</t>
  </si>
  <si>
    <t>Funkcijska klasifikacija 011 "Izvršna  i zakonodavna tijela, financijski i fiskalni poslovi, vanjski poslovi"</t>
  </si>
  <si>
    <t>10.107.006,00</t>
  </si>
  <si>
    <t>10.110.090,00</t>
  </si>
  <si>
    <t>9.489.696,15</t>
  </si>
  <si>
    <t>Funkcijska klasifikacija 013 Opće usluge</t>
  </si>
  <si>
    <t>11.000,00</t>
  </si>
  <si>
    <t>Funkcijska klasifikacija 016 Opće javne usluge koje nisu drugdje svrstane</t>
  </si>
  <si>
    <t>Funkcijska klasifikacija 02 Obrana</t>
  </si>
  <si>
    <t>20.000,00</t>
  </si>
  <si>
    <t>10.458,00</t>
  </si>
  <si>
    <t>52,29%</t>
  </si>
  <si>
    <t>Funkcijska klasifikacija 022 Civilna obrana</t>
  </si>
  <si>
    <t>Funkcijska klasifikacija 03 Javni red i sigurnost</t>
  </si>
  <si>
    <t>1.741.832,59</t>
  </si>
  <si>
    <t>1.688.932,00</t>
  </si>
  <si>
    <t>1.642.775,12</t>
  </si>
  <si>
    <t>97,27%</t>
  </si>
  <si>
    <t>Funkcijska klasifikacija 032 Usluge protupožarne zaštite</t>
  </si>
  <si>
    <t>Funkcijska klasifikacija 04 Ekonomski poslovi</t>
  </si>
  <si>
    <t>6.313.674,59</t>
  </si>
  <si>
    <t>21.143.958,00</t>
  </si>
  <si>
    <t>21.225.149,00</t>
  </si>
  <si>
    <t>11.527.032,31</t>
  </si>
  <si>
    <t>54,31%</t>
  </si>
  <si>
    <t>Funkcijska klasifikacija 041 "Opći ekonomski, trgovački i poslovi vezani uz rad"</t>
  </si>
  <si>
    <t>1.215.361,29</t>
  </si>
  <si>
    <t>3.059.125,00</t>
  </si>
  <si>
    <t>3.121.098,00</t>
  </si>
  <si>
    <t>2.798.775,60</t>
  </si>
  <si>
    <t>89,67%</t>
  </si>
  <si>
    <t>Funkcijska klasifikacija 042 "Poljoprivreda, šumarstvo, ribarstvo i lov"</t>
  </si>
  <si>
    <t>402.552,62</t>
  </si>
  <si>
    <t>156.573,00</t>
  </si>
  <si>
    <t>6.573,00</t>
  </si>
  <si>
    <t>4,20%</t>
  </si>
  <si>
    <t>Funkcijska klasifikacija 045 Promet</t>
  </si>
  <si>
    <t>1.258.014,74</t>
  </si>
  <si>
    <t>11.066.910,00</t>
  </si>
  <si>
    <t>11.075.110,00</t>
  </si>
  <si>
    <t>7.380.440,09</t>
  </si>
  <si>
    <t>586,67%</t>
  </si>
  <si>
    <t>66,64%</t>
  </si>
  <si>
    <t>Funkcijska klasifikacija 047 Ostale industrije</t>
  </si>
  <si>
    <t>3.437.745,94</t>
  </si>
  <si>
    <t>6.861.350,00</t>
  </si>
  <si>
    <t>6.872.368,00</t>
  </si>
  <si>
    <t>1.341.243,62</t>
  </si>
  <si>
    <t>39,02%</t>
  </si>
  <si>
    <t>19,52%</t>
  </si>
  <si>
    <t>Funkcijska klasifikacija 05 Zaštita okoliša</t>
  </si>
  <si>
    <t>8.717.175,61</t>
  </si>
  <si>
    <t>2.544.046,00</t>
  </si>
  <si>
    <t>2.091.668,13</t>
  </si>
  <si>
    <t>23,99%</t>
  </si>
  <si>
    <t>82,22%</t>
  </si>
  <si>
    <t>Funkcijska klasifikacija 051 Gospodarenje otpadom</t>
  </si>
  <si>
    <t>7.949.388,46</t>
  </si>
  <si>
    <t>778.886,00</t>
  </si>
  <si>
    <t>646.010,69</t>
  </si>
  <si>
    <t>8,13%</t>
  </si>
  <si>
    <t>82,94%</t>
  </si>
  <si>
    <t>Funkcijska klasifikacija 052 Gospodarenje otpadnim vodama</t>
  </si>
  <si>
    <t>767.787,15</t>
  </si>
  <si>
    <t>1.765.160,00</t>
  </si>
  <si>
    <t>1.445.657,44</t>
  </si>
  <si>
    <t>188,29%</t>
  </si>
  <si>
    <t>81,90%</t>
  </si>
  <si>
    <t>Funkcijska klasifikacija 06 Usluge unapređenja stanovanja i zajednice</t>
  </si>
  <si>
    <t>6.537.728,99</t>
  </si>
  <si>
    <t>12.619.667,00</t>
  </si>
  <si>
    <t>12.534.257,00</t>
  </si>
  <si>
    <t>11.283.260,69</t>
  </si>
  <si>
    <t>172,59%</t>
  </si>
  <si>
    <t>90,02%</t>
  </si>
  <si>
    <t>Funkcijska klasifikacija 062 Razvoj zajednice</t>
  </si>
  <si>
    <t>2.771.068,23</t>
  </si>
  <si>
    <t>5.141.673,00</t>
  </si>
  <si>
    <t>5.171.417,00</t>
  </si>
  <si>
    <t>4.626.385,21</t>
  </si>
  <si>
    <t>166,95%</t>
  </si>
  <si>
    <t>89,46%</t>
  </si>
  <si>
    <t>Funkcijska klasifikacija 063 Opskrba vodom</t>
  </si>
  <si>
    <t>38.785,87</t>
  </si>
  <si>
    <t>405.000,00</t>
  </si>
  <si>
    <t>320.436,73</t>
  </si>
  <si>
    <t>826,17%</t>
  </si>
  <si>
    <t>79,12%</t>
  </si>
  <si>
    <t>Funkcijska klasifikacija 064 Ulična rasvjeta</t>
  </si>
  <si>
    <t>528.352,04</t>
  </si>
  <si>
    <t>589.000,00</t>
  </si>
  <si>
    <t>679.383,00</t>
  </si>
  <si>
    <t>679.382,96</t>
  </si>
  <si>
    <t>128,59%</t>
  </si>
  <si>
    <t>Funkcijska klasifikacija 066 Rashodi vezani za stanovanje i kom. pogodnosti koji nisu drugdje svrstani</t>
  </si>
  <si>
    <t>3.199.522,85</t>
  </si>
  <si>
    <t>6.483.994,00</t>
  </si>
  <si>
    <t>6.278.457,00</t>
  </si>
  <si>
    <t>5.657.055,79</t>
  </si>
  <si>
    <t>176,81%</t>
  </si>
  <si>
    <t>90,10%</t>
  </si>
  <si>
    <t>Funkcijska klasifikacija 07 Zdravstvo</t>
  </si>
  <si>
    <t>200.000,00</t>
  </si>
  <si>
    <t>Funkcijska klasifikacija 074 Službe javnog zdravstva</t>
  </si>
  <si>
    <t>Funkcijska klasifikacija 08 "Rekreacija, kultura i religija"</t>
  </si>
  <si>
    <t>7.523.886,00</t>
  </si>
  <si>
    <t>Funkcijska klasifikacija 081 Službe rekreacije i sporta</t>
  </si>
  <si>
    <t>1.833.971,66</t>
  </si>
  <si>
    <t>2.334.048,00</t>
  </si>
  <si>
    <t>2.176.682,89</t>
  </si>
  <si>
    <t>Funkcijska klasifikacija 082 Službe kulture</t>
  </si>
  <si>
    <t>4.182.838,00</t>
  </si>
  <si>
    <t>Funkcijska klasifikacija 084 Religijske i druge službe zajednice</t>
  </si>
  <si>
    <t>310.000,00</t>
  </si>
  <si>
    <t>400.000,00</t>
  </si>
  <si>
    <t>129,03%</t>
  </si>
  <si>
    <t>Funkcijska klasifikacija 086 "Rashodi za rekreaciju, kulturu i religiju koji nisu drugdje svrstani"</t>
  </si>
  <si>
    <t>173.616,93</t>
  </si>
  <si>
    <t>607.000,00</t>
  </si>
  <si>
    <t>586.651,80</t>
  </si>
  <si>
    <t>337,90%</t>
  </si>
  <si>
    <t>96,65%</t>
  </si>
  <si>
    <t>Funkcijska klasifikacija 09 Obrazovanje</t>
  </si>
  <si>
    <t>15.949.958,00</t>
  </si>
  <si>
    <t>15.951.093,00</t>
  </si>
  <si>
    <t>Funkcijska klasifikacija 091 Predškolsko i osnovno obrazovanje</t>
  </si>
  <si>
    <t>13.101.011,00</t>
  </si>
  <si>
    <t>13.101.552,00</t>
  </si>
  <si>
    <t>Funkcijska klasifikacija 092 Srednjoškolsko  obrazovanje</t>
  </si>
  <si>
    <t>1.498.947,00</t>
  </si>
  <si>
    <t>1.499.541,00</t>
  </si>
  <si>
    <t>Funkcijska klasifikacija 094 Visoka naobrazba</t>
  </si>
  <si>
    <t>1.361.695,20</t>
  </si>
  <si>
    <t>1.350.000,00</t>
  </si>
  <si>
    <t>1.294.744,00</t>
  </si>
  <si>
    <t>95,08%</t>
  </si>
  <si>
    <t>95,91%</t>
  </si>
  <si>
    <t>Funkcijska klasifikacija 10 Socijalna zaštita</t>
  </si>
  <si>
    <t>2.023.873,72</t>
  </si>
  <si>
    <t>4.539.850,00</t>
  </si>
  <si>
    <t>3.456.904,51</t>
  </si>
  <si>
    <t>170,81%</t>
  </si>
  <si>
    <t>76,15%</t>
  </si>
  <si>
    <t>Funkcijska klasifikacija 102 Starost</t>
  </si>
  <si>
    <t>2.300.827,00</t>
  </si>
  <si>
    <t>1.454.667,64</t>
  </si>
  <si>
    <t>63,22%</t>
  </si>
  <si>
    <t>Funkcijska klasifikacija 104 Obitelj i djeca</t>
  </si>
  <si>
    <t>1.644.026,26</t>
  </si>
  <si>
    <t>1.766.350,00</t>
  </si>
  <si>
    <t>1.538.074,01</t>
  </si>
  <si>
    <t>93,56%</t>
  </si>
  <si>
    <t>87,08%</t>
  </si>
  <si>
    <t>Funkcijska klasifikacija 109 Aktivnosti socijalne zaštite koje nisu drugdje svrstane</t>
  </si>
  <si>
    <t>379.847,46</t>
  </si>
  <si>
    <t>472.673,00</t>
  </si>
  <si>
    <t>464.162,86</t>
  </si>
  <si>
    <t>122,20%</t>
  </si>
  <si>
    <t>98,20%</t>
  </si>
  <si>
    <t>Izvršenje po programskoj klasifikaciji</t>
  </si>
  <si>
    <t>Organizacijska klasifikacija</t>
  </si>
  <si>
    <t>Izvori</t>
  </si>
  <si>
    <t>Projekt/Aktivnost</t>
  </si>
  <si>
    <t>VRSTA RASHODA I IZDATAKA</t>
  </si>
  <si>
    <t>UKUPNO RASHODI I IZDACI</t>
  </si>
  <si>
    <t>RAZDJEL 002 U.O. ZA DRUŠTVENE DJELATNOSTI, PRAVNE POSLOVE I JAVNU NABAVU</t>
  </si>
  <si>
    <t>GLAVA 00201 U.O. ZA DRUŠTVENE DJELATNOSTI, PRAVNE POSLOVE I JAVNU NABAVU</t>
  </si>
  <si>
    <t>91,08%</t>
  </si>
  <si>
    <t>13.646.535,00</t>
  </si>
  <si>
    <t>13.658.472,00</t>
  </si>
  <si>
    <t>13.057.076,33</t>
  </si>
  <si>
    <t>95,60%</t>
  </si>
  <si>
    <t>12.024,00</t>
  </si>
  <si>
    <t>8.599,39</t>
  </si>
  <si>
    <t>71,52%</t>
  </si>
  <si>
    <t>2.635.627,00</t>
  </si>
  <si>
    <t>1.785.645,02</t>
  </si>
  <si>
    <t>67,75%</t>
  </si>
  <si>
    <t>1001</t>
  </si>
  <si>
    <t>Program: JAVNA UPRAVA I ADMINISTRACIJA</t>
  </si>
  <si>
    <t>5.101.088,00</t>
  </si>
  <si>
    <t>5.101.972,00</t>
  </si>
  <si>
    <t>4.839.047,85</t>
  </si>
  <si>
    <t>94,85%</t>
  </si>
  <si>
    <t>A100001</t>
  </si>
  <si>
    <t>Aktivnost: RASHODI ZA ZAPOSLENE</t>
  </si>
  <si>
    <t>2.156.933,00</t>
  </si>
  <si>
    <t>2.157.817,00</t>
  </si>
  <si>
    <t>2.065.479,65</t>
  </si>
  <si>
    <t>95,72%</t>
  </si>
  <si>
    <t>311</t>
  </si>
  <si>
    <t xml:space="preserve">Plaće (Bruto)                                                                                       </t>
  </si>
  <si>
    <t>1.772.526,00</t>
  </si>
  <si>
    <t>1.721.389,26</t>
  </si>
  <si>
    <t>97,12%</t>
  </si>
  <si>
    <t>3111</t>
  </si>
  <si>
    <t>Plaće za redovan rad</t>
  </si>
  <si>
    <t>1.720.593,92</t>
  </si>
  <si>
    <t>3113</t>
  </si>
  <si>
    <t>Plaće za prekovremeni rad</t>
  </si>
  <si>
    <t>795,34</t>
  </si>
  <si>
    <t>312</t>
  </si>
  <si>
    <t>Ostali rashodi za zaposlene</t>
  </si>
  <si>
    <t>51.556,00</t>
  </si>
  <si>
    <t>29.007,68</t>
  </si>
  <si>
    <t>56,26%</t>
  </si>
  <si>
    <t>3121</t>
  </si>
  <si>
    <t>313</t>
  </si>
  <si>
    <t>Doprinosi na plaće</t>
  </si>
  <si>
    <t>311.351,00</t>
  </si>
  <si>
    <t>296.124,04</t>
  </si>
  <si>
    <t>95,11%</t>
  </si>
  <si>
    <t>3132</t>
  </si>
  <si>
    <t>Doprinosi za obvezno zdravstveno osiguranje</t>
  </si>
  <si>
    <t>267.142,27</t>
  </si>
  <si>
    <t>3133</t>
  </si>
  <si>
    <t xml:space="preserve">Doprinosi za obvezno osiguranje u slučaju nezaposlenosti                                            </t>
  </si>
  <si>
    <t>28.981,77</t>
  </si>
  <si>
    <t>324</t>
  </si>
  <si>
    <t xml:space="preserve">Naknade troškova osobama izvan radnog odnosa                                                        </t>
  </si>
  <si>
    <t>10.000,00</t>
  </si>
  <si>
    <t>65,75%</t>
  </si>
  <si>
    <t>3241</t>
  </si>
  <si>
    <t>329</t>
  </si>
  <si>
    <t>Ostali nespomenuti rashodi poslovanja</t>
  </si>
  <si>
    <t>11.500,00</t>
  </si>
  <si>
    <t>12.384,00</t>
  </si>
  <si>
    <t>12.383,28</t>
  </si>
  <si>
    <t>99,99%</t>
  </si>
  <si>
    <t>3295</t>
  </si>
  <si>
    <t xml:space="preserve">Pristojbe i naknade                                                                                 </t>
  </si>
  <si>
    <t>A100002</t>
  </si>
  <si>
    <t>Aktivnost: MATERIJALNO FINANCIJSKI RASHODI</t>
  </si>
  <si>
    <t>1.268.105,00</t>
  </si>
  <si>
    <t>1.159.279,26</t>
  </si>
  <si>
    <t>91,42%</t>
  </si>
  <si>
    <t>321</t>
  </si>
  <si>
    <t>Naknade troškova zaposlenima</t>
  </si>
  <si>
    <t>35.000,00</t>
  </si>
  <si>
    <t>33.137,25</t>
  </si>
  <si>
    <t>94,68%</t>
  </si>
  <si>
    <t>3211</t>
  </si>
  <si>
    <t>Službena putovanja</t>
  </si>
  <si>
    <t>23.612,25</t>
  </si>
  <si>
    <t>3213</t>
  </si>
  <si>
    <t>Stručno usavršavanje zaposlenika</t>
  </si>
  <si>
    <t>9.525,00</t>
  </si>
  <si>
    <t>3214</t>
  </si>
  <si>
    <t xml:space="preserve">Ostale naknade troškova zaposlenima                                                                 </t>
  </si>
  <si>
    <t>322</t>
  </si>
  <si>
    <t>Rashodi za materijal i energiju</t>
  </si>
  <si>
    <t>300.340,00</t>
  </si>
  <si>
    <t>278.624,15</t>
  </si>
  <si>
    <t>92,77%</t>
  </si>
  <si>
    <t>3221</t>
  </si>
  <si>
    <t>Uredski materijal i ostali materijalni rashodi</t>
  </si>
  <si>
    <t>209.006,45</t>
  </si>
  <si>
    <t>3223</t>
  </si>
  <si>
    <t>Energija</t>
  </si>
  <si>
    <t>45.631,00</t>
  </si>
  <si>
    <t>3224</t>
  </si>
  <si>
    <t>Materijal i dijelovi za tekuće i investicijsko održavanje</t>
  </si>
  <si>
    <t>4.564,44</t>
  </si>
  <si>
    <t>3225</t>
  </si>
  <si>
    <t>Sitni inventar i auto gume</t>
  </si>
  <si>
    <t>7.080,19</t>
  </si>
  <si>
    <t>3227</t>
  </si>
  <si>
    <t xml:space="preserve">Službena, radna i zaštitna odjeća i obuća                                                           </t>
  </si>
  <si>
    <t>12.342,07</t>
  </si>
  <si>
    <t>323</t>
  </si>
  <si>
    <t>Rashodi za usluge</t>
  </si>
  <si>
    <t>430.500,00</t>
  </si>
  <si>
    <t>429.803,93</t>
  </si>
  <si>
    <t>99,84%</t>
  </si>
  <si>
    <t>3231</t>
  </si>
  <si>
    <t>Usluge telefona, pošte i prijevoza</t>
  </si>
  <si>
    <t>222.381,93</t>
  </si>
  <si>
    <t>3232</t>
  </si>
  <si>
    <t>Usluge tekućeg i investicijskog održavanja</t>
  </si>
  <si>
    <t>43.196,97</t>
  </si>
  <si>
    <t>3237</t>
  </si>
  <si>
    <t>Intelektualne i osobne usluge</t>
  </si>
  <si>
    <t>15.726,51</t>
  </si>
  <si>
    <t>3239</t>
  </si>
  <si>
    <t>Ostale usluge</t>
  </si>
  <si>
    <t>148.498,52</t>
  </si>
  <si>
    <t>478.500,00</t>
  </si>
  <si>
    <t>406.622,67</t>
  </si>
  <si>
    <t>84,98%</t>
  </si>
  <si>
    <t>3292</t>
  </si>
  <si>
    <t>Premije osiguranja</t>
  </si>
  <si>
    <t>33.266,17</t>
  </si>
  <si>
    <t>3293</t>
  </si>
  <si>
    <t>Reprezentacija</t>
  </si>
  <si>
    <t>239.447,08</t>
  </si>
  <si>
    <t>3294</t>
  </si>
  <si>
    <t>Članarine i norme</t>
  </si>
  <si>
    <t>645,00</t>
  </si>
  <si>
    <t>8.160,00</t>
  </si>
  <si>
    <t>3296</t>
  </si>
  <si>
    <t>Troškovi sudskih postupaka</t>
  </si>
  <si>
    <t>3299</t>
  </si>
  <si>
    <t>117.504,42</t>
  </si>
  <si>
    <t>343</t>
  </si>
  <si>
    <t>Ostali financijski rashodi</t>
  </si>
  <si>
    <t>2.865,00</t>
  </si>
  <si>
    <t>262,15</t>
  </si>
  <si>
    <t>9,15%</t>
  </si>
  <si>
    <t>3432</t>
  </si>
  <si>
    <t xml:space="preserve">Negativne tečajne razlike i razlike zbog primjene valutne klauzule                                  </t>
  </si>
  <si>
    <t>15,61</t>
  </si>
  <si>
    <t>3433</t>
  </si>
  <si>
    <t>Zatezne kamate</t>
  </si>
  <si>
    <t>246,54</t>
  </si>
  <si>
    <t>424</t>
  </si>
  <si>
    <t xml:space="preserve">Knjige, umjetnička djela i ostale izložbene vrijednosti                                             </t>
  </si>
  <si>
    <t>20.900,00</t>
  </si>
  <si>
    <t>10.829,11</t>
  </si>
  <si>
    <t>51,81%</t>
  </si>
  <si>
    <t>4241</t>
  </si>
  <si>
    <t>Knjige</t>
  </si>
  <si>
    <t>5.250,00</t>
  </si>
  <si>
    <t>4242</t>
  </si>
  <si>
    <t xml:space="preserve">Umjetnička djela (izložena u galerijama, muzejima i slično)                                         </t>
  </si>
  <si>
    <t>5.579,11</t>
  </si>
  <si>
    <t>A100003</t>
  </si>
  <si>
    <t>Aktivnost: SAVJET MLADIH</t>
  </si>
  <si>
    <t>8.050,00</t>
  </si>
  <si>
    <t>T100001</t>
  </si>
  <si>
    <t>Tekući projekt: TEKUĆA PRORAČUNSKA REZERVA</t>
  </si>
  <si>
    <t>80.000,00</t>
  </si>
  <si>
    <t>36.508,04</t>
  </si>
  <si>
    <t>45,64%</t>
  </si>
  <si>
    <t>34.050,00</t>
  </si>
  <si>
    <t>85,13%</t>
  </si>
  <si>
    <t>3233</t>
  </si>
  <si>
    <t>Usluge promidžbe i informiranja</t>
  </si>
  <si>
    <t>12.500,00</t>
  </si>
  <si>
    <t>21.550,00</t>
  </si>
  <si>
    <t>372</t>
  </si>
  <si>
    <t>Ostale naknade građanima i kućanstvima iz proračuna</t>
  </si>
  <si>
    <t>383</t>
  </si>
  <si>
    <t>Kazne, penali i naknade štete</t>
  </si>
  <si>
    <t>2.458,04</t>
  </si>
  <si>
    <t>12,29%</t>
  </si>
  <si>
    <t>3831</t>
  </si>
  <si>
    <t>Naknade šteta pravnim i fizičkim osobama</t>
  </si>
  <si>
    <t>T100002</t>
  </si>
  <si>
    <t>Tekući projekt: NAKNADE ZA RAD PREDSTAVNIČKIH TIJELA, POVJERENSTVA, ODBORA</t>
  </si>
  <si>
    <t>428.000,00</t>
  </si>
  <si>
    <t>414.004,38</t>
  </si>
  <si>
    <t>96,73%</t>
  </si>
  <si>
    <t>328.000,00</t>
  </si>
  <si>
    <t>318.407,87</t>
  </si>
  <si>
    <t>97,08%</t>
  </si>
  <si>
    <t>3291</t>
  </si>
  <si>
    <t xml:space="preserve">Naknade za rad predstavničkih i izvršnih tijela, povjerenstava i slično                             </t>
  </si>
  <si>
    <t>381</t>
  </si>
  <si>
    <t>Tekuće donacije</t>
  </si>
  <si>
    <t>100.000,00</t>
  </si>
  <si>
    <t>95.596,51</t>
  </si>
  <si>
    <t>3811</t>
  </si>
  <si>
    <t>Tekuće donacije u novcu</t>
  </si>
  <si>
    <t>T100006</t>
  </si>
  <si>
    <t>Tekući projekt: PROMICANJE GRADA U SREDSTVIMA JAVNOG INFORMIRANJA</t>
  </si>
  <si>
    <t>1.160.000,00</t>
  </si>
  <si>
    <t>1.155.726,52</t>
  </si>
  <si>
    <t>99,63%</t>
  </si>
  <si>
    <t>1.095.726,52</t>
  </si>
  <si>
    <t>1007</t>
  </si>
  <si>
    <t>Program: ZDRAVSTVO</t>
  </si>
  <si>
    <t>K100001</t>
  </si>
  <si>
    <t>Kapitalni projekt: NABAVA OPREME</t>
  </si>
  <si>
    <t>366</t>
  </si>
  <si>
    <t>Pomoći proračunskim korisnicima drugih proračuna</t>
  </si>
  <si>
    <t>3662</t>
  </si>
  <si>
    <t>Kapitalne pomoći proračunskim korisnicima drugih proračuna</t>
  </si>
  <si>
    <t>1011</t>
  </si>
  <si>
    <t>Program: RAZVOJ CIVILNOG DRUŠTVA</t>
  </si>
  <si>
    <t>1.192.673,00</t>
  </si>
  <si>
    <t>1.167.719,77</t>
  </si>
  <si>
    <t>97,91%</t>
  </si>
  <si>
    <t>Tekući projekt: UDRUGE MLADEŽI I DJECE</t>
  </si>
  <si>
    <t>125.000,00</t>
  </si>
  <si>
    <t>118.462,96</t>
  </si>
  <si>
    <t>94,77%</t>
  </si>
  <si>
    <t>Tekući projekt: HUMANITARNE, SOCIJALNE I ZDRAVSTVENE UDRUGE</t>
  </si>
  <si>
    <t>92.000,00</t>
  </si>
  <si>
    <t>92,00%</t>
  </si>
  <si>
    <t>49.000,00</t>
  </si>
  <si>
    <t>85,96%</t>
  </si>
  <si>
    <t>382</t>
  </si>
  <si>
    <t>Kapitalne donacije</t>
  </si>
  <si>
    <t>43.000,00</t>
  </si>
  <si>
    <t>3821</t>
  </si>
  <si>
    <t xml:space="preserve">Kapitalne donacije neprofitnim organizacijama                                                       </t>
  </si>
  <si>
    <t>T100003</t>
  </si>
  <si>
    <t>Tekući projekt: TEHNIČKA KULTURA</t>
  </si>
  <si>
    <t>9.000,00</t>
  </si>
  <si>
    <t>T100004</t>
  </si>
  <si>
    <t>Tekući projekt: UDRUGE IZ DOMOVINSKOG RATA</t>
  </si>
  <si>
    <t>315.000,00</t>
  </si>
  <si>
    <t>T100005</t>
  </si>
  <si>
    <t>Tekući projekt: SUFINANCIRANJE RADA OSTALIH UDRUGA</t>
  </si>
  <si>
    <t>249.000,00</t>
  </si>
  <si>
    <t>239.093,95</t>
  </si>
  <si>
    <t>96,02%</t>
  </si>
  <si>
    <t>109.143,46</t>
  </si>
  <si>
    <t>3812</t>
  </si>
  <si>
    <t>Tekuće donacije u naravi</t>
  </si>
  <si>
    <t>T100007</t>
  </si>
  <si>
    <t>Tekući projekt: SUFINANCIRANJE RADA CRVENOG KRIŽA</t>
  </si>
  <si>
    <t>372.673,00</t>
  </si>
  <si>
    <t>372.162,86</t>
  </si>
  <si>
    <t>99,86%</t>
  </si>
  <si>
    <t>T100008</t>
  </si>
  <si>
    <t>Tekući projekt: ZAŠTITA POTROŠAČA</t>
  </si>
  <si>
    <t>1012</t>
  </si>
  <si>
    <t>Program: JAVNE POTREBE U KULTURI</t>
  </si>
  <si>
    <t>834.250,00</t>
  </si>
  <si>
    <t>820.782,71</t>
  </si>
  <si>
    <t>98,39%</t>
  </si>
  <si>
    <t>A100004</t>
  </si>
  <si>
    <t>Aktivnost: UDRUGE U KULTURI</t>
  </si>
  <si>
    <t>170.000,00</t>
  </si>
  <si>
    <t>A100005</t>
  </si>
  <si>
    <t>Aktivnost: OČUVANJE KULTURNE BAŠTINE</t>
  </si>
  <si>
    <t>109.250,00</t>
  </si>
  <si>
    <t>109.152,00</t>
  </si>
  <si>
    <t>99,91%</t>
  </si>
  <si>
    <t>13.000,00</t>
  </si>
  <si>
    <t>12.902,00</t>
  </si>
  <si>
    <t>99,25%</t>
  </si>
  <si>
    <t>451</t>
  </si>
  <si>
    <t>Dodatna ulaganja na građevinskim objektima</t>
  </si>
  <si>
    <t>96.250,00</t>
  </si>
  <si>
    <t>4511</t>
  </si>
  <si>
    <t>Kapitalni projekt: VJERSKE ZAJEDNICE</t>
  </si>
  <si>
    <t>K100003</t>
  </si>
  <si>
    <t>Kapitalni projekt:  ARHEOLOŠKA  ISTRAŽIVANJA</t>
  </si>
  <si>
    <t>155.000,00</t>
  </si>
  <si>
    <t>141.630,71</t>
  </si>
  <si>
    <t>91,37%</t>
  </si>
  <si>
    <t>145.000,00</t>
  </si>
  <si>
    <t>131.630,71</t>
  </si>
  <si>
    <t>90,78%</t>
  </si>
  <si>
    <t>104.839,98</t>
  </si>
  <si>
    <t>26.790,73</t>
  </si>
  <si>
    <t>3661</t>
  </si>
  <si>
    <t>Tekuće pomoći proračunskim korisnicima drugih proračuna</t>
  </si>
  <si>
    <t>1013</t>
  </si>
  <si>
    <t>Program: SUFINANCIRANJE OBRAZOVANJA</t>
  </si>
  <si>
    <t>2.632.250,00</t>
  </si>
  <si>
    <t>2.633.385,00</t>
  </si>
  <si>
    <t>2.577.975,04</t>
  </si>
  <si>
    <t>97,90%</t>
  </si>
  <si>
    <t>Aktivnost: STIPENDIJE</t>
  </si>
  <si>
    <t>3721</t>
  </si>
  <si>
    <t>Naknade građanima i kućanstvima u novcu</t>
  </si>
  <si>
    <t>1.268.080,00</t>
  </si>
  <si>
    <t>3722</t>
  </si>
  <si>
    <t>Naknade građanima i kućanstvima u naravi</t>
  </si>
  <si>
    <t>26.664,00</t>
  </si>
  <si>
    <t>Tekući projekt: SUFINANCIRANJE PROGRAMA ŠKOLA S PODRUČJA GRADA</t>
  </si>
  <si>
    <t>1.282.250,00</t>
  </si>
  <si>
    <t>1.283.385,00</t>
  </si>
  <si>
    <t>1.283.231,04</t>
  </si>
  <si>
    <t>1.176.250,00</t>
  </si>
  <si>
    <t>1.176.791,00</t>
  </si>
  <si>
    <t>1.176.638,03</t>
  </si>
  <si>
    <t>268.533,12</t>
  </si>
  <si>
    <t>908.104,91</t>
  </si>
  <si>
    <t>106.000,00</t>
  </si>
  <si>
    <t>106.594,00</t>
  </si>
  <si>
    <t>106.593,01</t>
  </si>
  <si>
    <t>1015</t>
  </si>
  <si>
    <t>Program: POTICANJE DEMOGRAFSKOG RASTA</t>
  </si>
  <si>
    <t>485.000,00</t>
  </si>
  <si>
    <t>475.000,00</t>
  </si>
  <si>
    <t>97,94%</t>
  </si>
  <si>
    <t>Aktivnost: KOLICA ZA NOVLJANSKOG KLINCA</t>
  </si>
  <si>
    <t>1017</t>
  </si>
  <si>
    <t>Program: SOCIJALNA SKRB</t>
  </si>
  <si>
    <t>1.281.350,00</t>
  </si>
  <si>
    <t>1.063.074,01</t>
  </si>
  <si>
    <t>82,97%</t>
  </si>
  <si>
    <t>Aktivnost: POMOĆ GRAĐANIMA I KUĆANSTVU</t>
  </si>
  <si>
    <t>1.048.750,00</t>
  </si>
  <si>
    <t>839.094,01</t>
  </si>
  <si>
    <t>80,01%</t>
  </si>
  <si>
    <t>341.900,00</t>
  </si>
  <si>
    <t>497.194,01</t>
  </si>
  <si>
    <t>Aktivnost: SUFINANCIRANJE PREHRANE DJECE U ŠKOLAMA</t>
  </si>
  <si>
    <t>232.600,00</t>
  </si>
  <si>
    <t>223.980,00</t>
  </si>
  <si>
    <t>96,29%</t>
  </si>
  <si>
    <t>1018</t>
  </si>
  <si>
    <t>Program: RAZVOJ SPORTA I REKREACIJE</t>
  </si>
  <si>
    <t>1.895.748,00</t>
  </si>
  <si>
    <t>1.876.041,24</t>
  </si>
  <si>
    <t>98,96%</t>
  </si>
  <si>
    <t>Aktivnost: FINANCIRANJE SPORTSKIH KLUBOVA</t>
  </si>
  <si>
    <t>1.459.560,00</t>
  </si>
  <si>
    <t>1.454.410,52</t>
  </si>
  <si>
    <t>99,65%</t>
  </si>
  <si>
    <t>Aktivnost: MATERIJALNI TROŠKOVI ZŠUGN</t>
  </si>
  <si>
    <t>47.400,00</t>
  </si>
  <si>
    <t>47.399,80</t>
  </si>
  <si>
    <t>42.300,00</t>
  </si>
  <si>
    <t>5.100,00</t>
  </si>
  <si>
    <t>5.099,80</t>
  </si>
  <si>
    <t>Tekući projekt: ODRŽAVANJE SPORTSKIH OBJEKATA</t>
  </si>
  <si>
    <t>388.788,00</t>
  </si>
  <si>
    <t>374.230,92</t>
  </si>
  <si>
    <t>96,26%</t>
  </si>
  <si>
    <t>1019</t>
  </si>
  <si>
    <t>Program: POTICANJE RAZVOJA TURIZMA</t>
  </si>
  <si>
    <t>158.000,00</t>
  </si>
  <si>
    <t>167.918,00</t>
  </si>
  <si>
    <t>167.917,59</t>
  </si>
  <si>
    <t>Tekući projekt: MANIFESTACIJE</t>
  </si>
  <si>
    <t>89.918,00</t>
  </si>
  <si>
    <t>89.917,59</t>
  </si>
  <si>
    <t xml:space="preserve">Tekući projekt: TURISTIČKO-EDUKATIVNE RADIONCIE </t>
  </si>
  <si>
    <t>78.000,00</t>
  </si>
  <si>
    <t>1020</t>
  </si>
  <si>
    <t>Program: SJEĆANJA NA DOMOVINSKI RAT</t>
  </si>
  <si>
    <t>213.000,00</t>
  </si>
  <si>
    <t>209.094,89</t>
  </si>
  <si>
    <t>98,17%</t>
  </si>
  <si>
    <t>Tekući projekt: MANIFESTACIJE IZ DOMOVINSKOG RATA</t>
  </si>
  <si>
    <t>1021</t>
  </si>
  <si>
    <t>Program: ZAŽELI</t>
  </si>
  <si>
    <t>Tekući projekt: ŽELIM RADITI, ŽELIM POMOĆI</t>
  </si>
  <si>
    <t>1.403.477,00</t>
  </si>
  <si>
    <t>958.362,75</t>
  </si>
  <si>
    <t>68,28%</t>
  </si>
  <si>
    <t>291.545,00</t>
  </si>
  <si>
    <t>164.838,38</t>
  </si>
  <si>
    <t>56,54%</t>
  </si>
  <si>
    <t>148.546,07</t>
  </si>
  <si>
    <t>16.292,31</t>
  </si>
  <si>
    <t>311.701,00</t>
  </si>
  <si>
    <t>106.232,00</t>
  </si>
  <si>
    <t>34,08%</t>
  </si>
  <si>
    <t>3212</t>
  </si>
  <si>
    <t>Naknade za prijevoz, za rad na terenu i odvojeni život</t>
  </si>
  <si>
    <t>65.232,00</t>
  </si>
  <si>
    <t>41.000,00</t>
  </si>
  <si>
    <t>67.759,85</t>
  </si>
  <si>
    <t>84,70%</t>
  </si>
  <si>
    <t>139.850,00</t>
  </si>
  <si>
    <t>85.510,73</t>
  </si>
  <si>
    <t>61,14%</t>
  </si>
  <si>
    <t>53.448,23</t>
  </si>
  <si>
    <t>32.062,50</t>
  </si>
  <si>
    <t>14.254,00</t>
  </si>
  <si>
    <t>11.963,93</t>
  </si>
  <si>
    <t>83,93%</t>
  </si>
  <si>
    <t>423</t>
  </si>
  <si>
    <t>Prijevozna sredstva</t>
  </si>
  <si>
    <t>4231</t>
  </si>
  <si>
    <t>Prijevozna sredstva u cestovnom prometu</t>
  </si>
  <si>
    <t>GLAVA 00202 28926 PUČKO OTVORENO UČILIŠTE</t>
  </si>
  <si>
    <t>1.899.678,00</t>
  </si>
  <si>
    <t>33.700,00</t>
  </si>
  <si>
    <t>6.246,97</t>
  </si>
  <si>
    <t>50.000,00</t>
  </si>
  <si>
    <t>1.256.925,00</t>
  </si>
  <si>
    <t>207.200,00</t>
  </si>
  <si>
    <t>164.500,00</t>
  </si>
  <si>
    <t>15.000,00</t>
  </si>
  <si>
    <t>13.482,34</t>
  </si>
  <si>
    <t>27.700,00</t>
  </si>
  <si>
    <t>151.125,00</t>
  </si>
  <si>
    <t>13.125,00</t>
  </si>
  <si>
    <t>8.829,00</t>
  </si>
  <si>
    <t>4.050,99</t>
  </si>
  <si>
    <t>27.419,21</t>
  </si>
  <si>
    <t>2.642,52</t>
  </si>
  <si>
    <t>887,28</t>
  </si>
  <si>
    <t>75.000,00</t>
  </si>
  <si>
    <t>412</t>
  </si>
  <si>
    <t>Nematerijalna imovina</t>
  </si>
  <si>
    <t>28.000,00</t>
  </si>
  <si>
    <t>4123</t>
  </si>
  <si>
    <t>Licence</t>
  </si>
  <si>
    <t>K100002</t>
  </si>
  <si>
    <t>Kapitalni projekt: MUZEJSKA ZAVIČAJNA ZBIRKA OBITELJI SAJKO</t>
  </si>
  <si>
    <t>691.600,00</t>
  </si>
  <si>
    <t>675.942,09</t>
  </si>
  <si>
    <t>Tekući projekt: KAZALIŠNE I KINO  PREDSTAVE</t>
  </si>
  <si>
    <t>207.000,00</t>
  </si>
  <si>
    <t>96,40%</t>
  </si>
  <si>
    <t>3.894,90</t>
  </si>
  <si>
    <t>8.140,17</t>
  </si>
  <si>
    <t>600,00</t>
  </si>
  <si>
    <t>250,00</t>
  </si>
  <si>
    <t>1.286.947,00</t>
  </si>
  <si>
    <t>609.000,00</t>
  </si>
  <si>
    <t>500.000,00</t>
  </si>
  <si>
    <t>448.124,14</t>
  </si>
  <si>
    <t>19.000,00</t>
  </si>
  <si>
    <t>90.000,00</t>
  </si>
  <si>
    <t>77.183,16</t>
  </si>
  <si>
    <t>69.554,56</t>
  </si>
  <si>
    <t>7.628,60</t>
  </si>
  <si>
    <t>677.947,00</t>
  </si>
  <si>
    <t>56.000,00</t>
  </si>
  <si>
    <t>28.023,00</t>
  </si>
  <si>
    <t>15.650,00</t>
  </si>
  <si>
    <t>105.000,00</t>
  </si>
  <si>
    <t>6.775,08</t>
  </si>
  <si>
    <t>303.947,00</t>
  </si>
  <si>
    <t>3234</t>
  </si>
  <si>
    <t>Komunalne usluge</t>
  </si>
  <si>
    <t>3236</t>
  </si>
  <si>
    <t>Zdravstvene i veterinarske usluge</t>
  </si>
  <si>
    <t>1.240,00</t>
  </si>
  <si>
    <t>3238</t>
  </si>
  <si>
    <t>Računalne usluge</t>
  </si>
  <si>
    <t>61.000,00</t>
  </si>
  <si>
    <t>19.474,50</t>
  </si>
  <si>
    <t>7.722,36</t>
  </si>
  <si>
    <t>15.461,84</t>
  </si>
  <si>
    <t>3.980,00</t>
  </si>
  <si>
    <t>7.005,00</t>
  </si>
  <si>
    <t>2.000,00</t>
  </si>
  <si>
    <t>3431</t>
  </si>
  <si>
    <t>Bankarske usluge i usluge platnog prometa</t>
  </si>
  <si>
    <t>1,30</t>
  </si>
  <si>
    <t>422</t>
  </si>
  <si>
    <t>Postrojenja i oprema</t>
  </si>
  <si>
    <t>150.000,00</t>
  </si>
  <si>
    <t>4221</t>
  </si>
  <si>
    <t>Uredska oprema i namještaj</t>
  </si>
  <si>
    <t>4223</t>
  </si>
  <si>
    <t>Oprema za održavanje i zaštitu</t>
  </si>
  <si>
    <t>7.250,00</t>
  </si>
  <si>
    <t>4227</t>
  </si>
  <si>
    <t>Uređaji, strojevi i oprema za ostale namjene</t>
  </si>
  <si>
    <t>32.872,60</t>
  </si>
  <si>
    <t>GLAVA 00203 28934 KNJIŽNICA I ČITAONICA ANTE JAGAR</t>
  </si>
  <si>
    <t>85,59%</t>
  </si>
  <si>
    <t>1.279.762,00</t>
  </si>
  <si>
    <t>84.000,00</t>
  </si>
  <si>
    <t>890.062,00</t>
  </si>
  <si>
    <t>780.992,36</t>
  </si>
  <si>
    <t>87,75%</t>
  </si>
  <si>
    <t>709.472,00</t>
  </si>
  <si>
    <t>623.123,36</t>
  </si>
  <si>
    <t>87,83%</t>
  </si>
  <si>
    <t>56.520,00</t>
  </si>
  <si>
    <t>50.691,70</t>
  </si>
  <si>
    <t>89,69%</t>
  </si>
  <si>
    <t>124.070,00</t>
  </si>
  <si>
    <t>107.177,30</t>
  </si>
  <si>
    <t>86,38%</t>
  </si>
  <si>
    <t>96.584,17</t>
  </si>
  <si>
    <t>10.593,13</t>
  </si>
  <si>
    <t>334.124,00</t>
  </si>
  <si>
    <t>67.200,00</t>
  </si>
  <si>
    <t>60.209,90</t>
  </si>
  <si>
    <t>8.815,50</t>
  </si>
  <si>
    <t>44.543,40</t>
  </si>
  <si>
    <t>2.300,00</t>
  </si>
  <si>
    <t>4.551,00</t>
  </si>
  <si>
    <t>110.000,00</t>
  </si>
  <si>
    <t>3222</t>
  </si>
  <si>
    <t>Materijal i sirovine</t>
  </si>
  <si>
    <t>253,91</t>
  </si>
  <si>
    <t>29,90</t>
  </si>
  <si>
    <t>120.000,00</t>
  </si>
  <si>
    <t>762,50</t>
  </si>
  <si>
    <t>15.757,79</t>
  </si>
  <si>
    <t>36.124,00</t>
  </si>
  <si>
    <t>23.373,69</t>
  </si>
  <si>
    <t>6.077,61</t>
  </si>
  <si>
    <t>1.920,00</t>
  </si>
  <si>
    <t>666,43</t>
  </si>
  <si>
    <t>800,00</t>
  </si>
  <si>
    <t>487,50</t>
  </si>
  <si>
    <t>Tekući projekt: DJEČJA IGRAONICA</t>
  </si>
  <si>
    <t>189,76</t>
  </si>
  <si>
    <t>Tekući projekt: KNJIŽEVNI SUSRETI</t>
  </si>
  <si>
    <t>8.775,57</t>
  </si>
  <si>
    <t>92,74</t>
  </si>
  <si>
    <t>8.682,83</t>
  </si>
  <si>
    <t>Tekući projekt: NABAVA OPREME</t>
  </si>
  <si>
    <t>167.500,00</t>
  </si>
  <si>
    <t>400,00</t>
  </si>
  <si>
    <t>48,00</t>
  </si>
  <si>
    <t>11.460,00</t>
  </si>
  <si>
    <t>9.284,30</t>
  </si>
  <si>
    <t>187,00</t>
  </si>
  <si>
    <t>9.097,30</t>
  </si>
  <si>
    <t>31.640,00</t>
  </si>
  <si>
    <t>124.000,00</t>
  </si>
  <si>
    <t>GLAVA 00204 28942 DJEČJI VRTIĆ RADOST</t>
  </si>
  <si>
    <t>5.142.982,00</t>
  </si>
  <si>
    <t>1.227.850,00</t>
  </si>
  <si>
    <t>12.774,50</t>
  </si>
  <si>
    <t>2.204.632,00</t>
  </si>
  <si>
    <t>1014</t>
  </si>
  <si>
    <t>Program: PREDŠKOLSKI ODGOJ</t>
  </si>
  <si>
    <t>4.121.848,00</t>
  </si>
  <si>
    <t>91,54%</t>
  </si>
  <si>
    <t>2.971.264,00</t>
  </si>
  <si>
    <t>336.000,00</t>
  </si>
  <si>
    <t>230.031,91</t>
  </si>
  <si>
    <t>495.950,00</t>
  </si>
  <si>
    <t>318.634,00</t>
  </si>
  <si>
    <t>298.176,43</t>
  </si>
  <si>
    <t>289.289,98</t>
  </si>
  <si>
    <t>8.886,45</t>
  </si>
  <si>
    <t>1.462.770,00</t>
  </si>
  <si>
    <t>612,50</t>
  </si>
  <si>
    <t>830.170,00</t>
  </si>
  <si>
    <t>49.753,66</t>
  </si>
  <si>
    <t>425.000,00</t>
  </si>
  <si>
    <t>6.687,50</t>
  </si>
  <si>
    <t>3235</t>
  </si>
  <si>
    <t>Zakupnine i najamnine</t>
  </si>
  <si>
    <t>3.630,00</t>
  </si>
  <si>
    <t>135.600,00</t>
  </si>
  <si>
    <t>38.949,15</t>
  </si>
  <si>
    <t>30.187,74</t>
  </si>
  <si>
    <t>6.807,70</t>
  </si>
  <si>
    <t>5.489,23</t>
  </si>
  <si>
    <t>10,87</t>
  </si>
  <si>
    <t>Kapitalni projekt: INVESTICIJSKO ODRŽAVANJE ZGRADE VRTIĆA</t>
  </si>
  <si>
    <t>366.940,00</t>
  </si>
  <si>
    <t>300.500,00</t>
  </si>
  <si>
    <t>66.440,00</t>
  </si>
  <si>
    <t>4124</t>
  </si>
  <si>
    <t>Ostala prava</t>
  </si>
  <si>
    <t>Kapitalni projekt: ENERGETSKA OBNOVA ZGRADE DJEČJEG VRTIĆA "RADOST" NOVSKA KK.04.2.1.03.0053.</t>
  </si>
  <si>
    <t>2.844.152,00</t>
  </si>
  <si>
    <t>151.561,00</t>
  </si>
  <si>
    <t>145.801,00</t>
  </si>
  <si>
    <t>29.618,75</t>
  </si>
  <si>
    <t>4222</t>
  </si>
  <si>
    <t>Komunikacijska oprema</t>
  </si>
  <si>
    <t>545</t>
  </si>
  <si>
    <t>Otplata glavnice primljenih zajmova od trgovačkih društava i obrtnika izvan javnog sektora</t>
  </si>
  <si>
    <t>GLAVA 00205 MJESNA SAMOUPRAVA</t>
  </si>
  <si>
    <t>43,35%</t>
  </si>
  <si>
    <t>24.100,00</t>
  </si>
  <si>
    <t>12.101,05</t>
  </si>
  <si>
    <t>50,21%</t>
  </si>
  <si>
    <t>9.352,22</t>
  </si>
  <si>
    <t>2.748,83</t>
  </si>
  <si>
    <t>2.862,50</t>
  </si>
  <si>
    <t>57,25%</t>
  </si>
  <si>
    <t>425,00</t>
  </si>
  <si>
    <t>2.437,50</t>
  </si>
  <si>
    <t>44.700,00</t>
  </si>
  <si>
    <t>23.412,19</t>
  </si>
  <si>
    <t>52,38%</t>
  </si>
  <si>
    <t>53.000,00</t>
  </si>
  <si>
    <t>16.594,71</t>
  </si>
  <si>
    <t>31,31%</t>
  </si>
  <si>
    <t>13.099,71</t>
  </si>
  <si>
    <t>3.495,00</t>
  </si>
  <si>
    <t>RAZDJEL 003 U.O. ZA PRORAČUN I FINANCIJE</t>
  </si>
  <si>
    <t>94,21%</t>
  </si>
  <si>
    <t>GLAVA 00301 U.O. ZA PRORAČUN I FINANCIJE</t>
  </si>
  <si>
    <t>3.172.666,00</t>
  </si>
  <si>
    <t>95,70%</t>
  </si>
  <si>
    <t>955.475,00</t>
  </si>
  <si>
    <t>926.149,20</t>
  </si>
  <si>
    <t>96,93%</t>
  </si>
  <si>
    <t>642.811,00</t>
  </si>
  <si>
    <t>635.175,13</t>
  </si>
  <si>
    <t>98,81%</t>
  </si>
  <si>
    <t>634.077,52</t>
  </si>
  <si>
    <t>1.097,61</t>
  </si>
  <si>
    <t>185.772,00</t>
  </si>
  <si>
    <t>181.847,54</t>
  </si>
  <si>
    <t>97,89%</t>
  </si>
  <si>
    <t>126.892,00</t>
  </si>
  <si>
    <t>109.126,53</t>
  </si>
  <si>
    <t>86,00%</t>
  </si>
  <si>
    <t>98.326,18</t>
  </si>
  <si>
    <t>10.800,35</t>
  </si>
  <si>
    <t>889.745,00</t>
  </si>
  <si>
    <t>812.021,06</t>
  </si>
  <si>
    <t>91,26%</t>
  </si>
  <si>
    <t>253.200,00</t>
  </si>
  <si>
    <t>244.078,90</t>
  </si>
  <si>
    <t>1.931,50</t>
  </si>
  <si>
    <t>228.120,40</t>
  </si>
  <si>
    <t>14.027,00</t>
  </si>
  <si>
    <t>3.896,00</t>
  </si>
  <si>
    <t>38,96%</t>
  </si>
  <si>
    <t>487.940,00</t>
  </si>
  <si>
    <t>452.257,49</t>
  </si>
  <si>
    <t>92,69%</t>
  </si>
  <si>
    <t>155.171,00</t>
  </si>
  <si>
    <t>297.086,49</t>
  </si>
  <si>
    <t>89.000,00</t>
  </si>
  <si>
    <t>69.929,41</t>
  </si>
  <si>
    <t>78,57%</t>
  </si>
  <si>
    <t>19.079,38</t>
  </si>
  <si>
    <t>50.850,03</t>
  </si>
  <si>
    <t>47.605,00</t>
  </si>
  <si>
    <t>41.699,26</t>
  </si>
  <si>
    <t>87,59%</t>
  </si>
  <si>
    <t>41.083,94</t>
  </si>
  <si>
    <t>615,32</t>
  </si>
  <si>
    <t>160,00</t>
  </si>
  <si>
    <t>8,00%</t>
  </si>
  <si>
    <t>Tekući projekt: OTPLATA DUGOROČNIH KREDITA</t>
  </si>
  <si>
    <t>1.314.946,00</t>
  </si>
  <si>
    <t>1.298.042,49</t>
  </si>
  <si>
    <t>98,71%</t>
  </si>
  <si>
    <t>342</t>
  </si>
  <si>
    <t>Kamate za primljene kredite i zajmove</t>
  </si>
  <si>
    <t>3423</t>
  </si>
  <si>
    <t>16.411,00</t>
  </si>
  <si>
    <t>348,60</t>
  </si>
  <si>
    <t>2,12%</t>
  </si>
  <si>
    <t>544</t>
  </si>
  <si>
    <t>1.073.000,00</t>
  </si>
  <si>
    <t>1.072.159,12</t>
  </si>
  <si>
    <t>99,92%</t>
  </si>
  <si>
    <t>5443</t>
  </si>
  <si>
    <t xml:space="preserve">Otplata glavnice primljenih kredita od tuzemnih kreditnih institucija izvan javnog sektora          </t>
  </si>
  <si>
    <t>Tekući projekt: In-LoRe - USPOSTAVA e-Računa u javnoj upravi</t>
  </si>
  <si>
    <t>62.500,00</t>
  </si>
  <si>
    <t>RAZDJEL 004 U.O. ZA GOSPODARSTVO, POLJ.,KOMUN.SUSTAV I PROST.UREĐENJE</t>
  </si>
  <si>
    <t>69,16%</t>
  </si>
  <si>
    <t>GLAVA 00401 U.O. ZA GOSPODARSTVO, POLJ.,KOMUN.SUSTAV I PROST. UREĐENJE</t>
  </si>
  <si>
    <t>12.960.977,00</t>
  </si>
  <si>
    <t>13.034.450,00</t>
  </si>
  <si>
    <t>17.205.474,00</t>
  </si>
  <si>
    <t>17.029.681,00</t>
  </si>
  <si>
    <t>15.176.938,98</t>
  </si>
  <si>
    <t>89,12%</t>
  </si>
  <si>
    <t>14.415.011,00</t>
  </si>
  <si>
    <t>14.505.394,00</t>
  </si>
  <si>
    <t>5.245.816,18</t>
  </si>
  <si>
    <t>36,16%</t>
  </si>
  <si>
    <t>88.120,00</t>
  </si>
  <si>
    <t>26,37%</t>
  </si>
  <si>
    <t>2.729.452,00</t>
  </si>
  <si>
    <t>2.731.652,00</t>
  </si>
  <si>
    <t>2.631.624,22</t>
  </si>
  <si>
    <t>1.756.671,00</t>
  </si>
  <si>
    <t>1.758.871,00</t>
  </si>
  <si>
    <t>1.706.090,01</t>
  </si>
  <si>
    <t>97,00%</t>
  </si>
  <si>
    <t>1.453.962,00</t>
  </si>
  <si>
    <t>1.418.990,01</t>
  </si>
  <si>
    <t>97,59%</t>
  </si>
  <si>
    <t>41.500,00</t>
  </si>
  <si>
    <t>43.700,00</t>
  </si>
  <si>
    <t>43.214,32</t>
  </si>
  <si>
    <t>98,89%</t>
  </si>
  <si>
    <t>261.209,00</t>
  </si>
  <si>
    <t>243.885,68</t>
  </si>
  <si>
    <t>93,37%</t>
  </si>
  <si>
    <t>219.694,81</t>
  </si>
  <si>
    <t>24.190,87</t>
  </si>
  <si>
    <t>613.227,00</t>
  </si>
  <si>
    <t>581.417,20</t>
  </si>
  <si>
    <t>94,81%</t>
  </si>
  <si>
    <t>51.248,00</t>
  </si>
  <si>
    <t>47.943,51</t>
  </si>
  <si>
    <t>93,55%</t>
  </si>
  <si>
    <t>6.443,14</t>
  </si>
  <si>
    <t>14.500,37</t>
  </si>
  <si>
    <t>27.000,00</t>
  </si>
  <si>
    <t>657,00</t>
  </si>
  <si>
    <t>656,80</t>
  </si>
  <si>
    <t>99,97%</t>
  </si>
  <si>
    <t>310,00</t>
  </si>
  <si>
    <t>68,00</t>
  </si>
  <si>
    <t>278,80</t>
  </si>
  <si>
    <t>473.022,00</t>
  </si>
  <si>
    <t>454.455,47</t>
  </si>
  <si>
    <t>96,07%</t>
  </si>
  <si>
    <t>16.357,58</t>
  </si>
  <si>
    <t>335.476,64</t>
  </si>
  <si>
    <t>69.657,50</t>
  </si>
  <si>
    <t>32.963,75</t>
  </si>
  <si>
    <t>68.644,93</t>
  </si>
  <si>
    <t>91,53%</t>
  </si>
  <si>
    <t>15.100,00</t>
  </si>
  <si>
    <t>43.544,93</t>
  </si>
  <si>
    <t>3.000,00</t>
  </si>
  <si>
    <t>2.030,99</t>
  </si>
  <si>
    <t>67,70%</t>
  </si>
  <si>
    <t>260,00</t>
  </si>
  <si>
    <t>1.653,30</t>
  </si>
  <si>
    <t>117,67</t>
  </si>
  <si>
    <t>3434</t>
  </si>
  <si>
    <t>Ostali nespomenuti financijski rashodi</t>
  </si>
  <si>
    <t>363</t>
  </si>
  <si>
    <t xml:space="preserve">Pomoći unutar općeg proračuna                                                                       </t>
  </si>
  <si>
    <t>10.300,00</t>
  </si>
  <si>
    <t>7.685,50</t>
  </si>
  <si>
    <t>74,62%</t>
  </si>
  <si>
    <t>3631</t>
  </si>
  <si>
    <t xml:space="preserve">Tekuće pomoći unutar općeg proračuna                                                                </t>
  </si>
  <si>
    <t>359.554,00</t>
  </si>
  <si>
    <t>344.117,01</t>
  </si>
  <si>
    <t>95,71%</t>
  </si>
  <si>
    <t>28.900,00</t>
  </si>
  <si>
    <t>28.500,00</t>
  </si>
  <si>
    <t>98,62%</t>
  </si>
  <si>
    <t>20.700,00</t>
  </si>
  <si>
    <t>7.800,00</t>
  </si>
  <si>
    <t>199.250,00</t>
  </si>
  <si>
    <t>184.213,28</t>
  </si>
  <si>
    <t>92,45%</t>
  </si>
  <si>
    <t>127.107,32</t>
  </si>
  <si>
    <t>9.297,00</t>
  </si>
  <si>
    <t>8.772,71</t>
  </si>
  <si>
    <t>39.036,25</t>
  </si>
  <si>
    <t>122.654,00</t>
  </si>
  <si>
    <t>122.653,73</t>
  </si>
  <si>
    <t>8.750,00</t>
  </si>
  <si>
    <t>1002</t>
  </si>
  <si>
    <t>Program: UPRAVLJANJE IMOVINOM</t>
  </si>
  <si>
    <t>3.059.861,00</t>
  </si>
  <si>
    <t>3.117.652,00</t>
  </si>
  <si>
    <t>2.638.701,59</t>
  </si>
  <si>
    <t>84,64%</t>
  </si>
  <si>
    <t>Aktivnost: REŽIJSKI TROŠKOVI OBJEKATA</t>
  </si>
  <si>
    <t>677.500,00</t>
  </si>
  <si>
    <t>735.291,00</t>
  </si>
  <si>
    <t>727.019,86</t>
  </si>
  <si>
    <t>98,88%</t>
  </si>
  <si>
    <t>532.500,00</t>
  </si>
  <si>
    <t>590.291,00</t>
  </si>
  <si>
    <t>590.290,48</t>
  </si>
  <si>
    <t>136.729,38</t>
  </si>
  <si>
    <t>94,30%</t>
  </si>
  <si>
    <t>Kapitalni projekt: OTKUP ZEMLJIŠTA</t>
  </si>
  <si>
    <t>69,08%</t>
  </si>
  <si>
    <t>411</t>
  </si>
  <si>
    <t>Materijalna imovina - prirodna bogatstva</t>
  </si>
  <si>
    <t>4111</t>
  </si>
  <si>
    <t>Zemljište</t>
  </si>
  <si>
    <t>68.210,00</t>
  </si>
  <si>
    <t>Tekući projekt: LEGALIZACIJA OBJEKATA U VLASNIŠTVU GRADA</t>
  </si>
  <si>
    <t>31.375,00</t>
  </si>
  <si>
    <t>21.875,00</t>
  </si>
  <si>
    <t>69,72%</t>
  </si>
  <si>
    <t>Tekući projekt: ODRŽAVANJE ZGRADE GRADSKE VIJEĆNICE</t>
  </si>
  <si>
    <t>33.000,00</t>
  </si>
  <si>
    <t>28.769,32</t>
  </si>
  <si>
    <t>87,18%</t>
  </si>
  <si>
    <t>Tekući projekt: ODRŽAVANJE STANOVA U VLASNIŠTVU GRADA</t>
  </si>
  <si>
    <t>335.000,00</t>
  </si>
  <si>
    <t>309.762,56</t>
  </si>
  <si>
    <t>92,47%</t>
  </si>
  <si>
    <t>300.000,00</t>
  </si>
  <si>
    <t>274.779,04</t>
  </si>
  <si>
    <t>91,59%</t>
  </si>
  <si>
    <t>251.804,65</t>
  </si>
  <si>
    <t>22.974,39</t>
  </si>
  <si>
    <t>34.983,52</t>
  </si>
  <si>
    <t>99,95%</t>
  </si>
  <si>
    <t>32.688,64</t>
  </si>
  <si>
    <t>2.294,88</t>
  </si>
  <si>
    <t>Tekući projekt: ODRŽAVANJE ŠPORTSKIH OBJEKATA</t>
  </si>
  <si>
    <t>438.300,00</t>
  </si>
  <si>
    <t>300.641,65</t>
  </si>
  <si>
    <t>68,59%</t>
  </si>
  <si>
    <t>23.300,00</t>
  </si>
  <si>
    <t>19.742,07</t>
  </si>
  <si>
    <t>84,73%</t>
  </si>
  <si>
    <t>345.000,00</t>
  </si>
  <si>
    <t>250.912,08</t>
  </si>
  <si>
    <t>72,73%</t>
  </si>
  <si>
    <t>70.000,00</t>
  </si>
  <si>
    <t>29.987,50</t>
  </si>
  <si>
    <t>42,84%</t>
  </si>
  <si>
    <t>Tekući projekt: ODRŽAVANJE DOMOVA I OSTALIH OBJEKATA U VLASNIŠTVU GRADA</t>
  </si>
  <si>
    <t>681.000,00</t>
  </si>
  <si>
    <t>632.947,20</t>
  </si>
  <si>
    <t>92,94%</t>
  </si>
  <si>
    <t>341.000,00</t>
  </si>
  <si>
    <t>311.913,01</t>
  </si>
  <si>
    <t>91,47%</t>
  </si>
  <si>
    <t>306.313,01</t>
  </si>
  <si>
    <t>650,00</t>
  </si>
  <si>
    <t>3.950,00</t>
  </si>
  <si>
    <t>340.000,00</t>
  </si>
  <si>
    <t>321.034,19</t>
  </si>
  <si>
    <t>94,42%</t>
  </si>
  <si>
    <t>1003</t>
  </si>
  <si>
    <t>Program: PROJEKTIRANJE I GRAĐENJE OBJEKATA U VLASNIŠTVU GRADA</t>
  </si>
  <si>
    <t>5.624.509,00</t>
  </si>
  <si>
    <t>3.082.439,20</t>
  </si>
  <si>
    <t>54,80%</t>
  </si>
  <si>
    <t>K100005</t>
  </si>
  <si>
    <t>Kapitalni projekt: IZRADA PROJEKTNE DOKUMENTACIJE</t>
  </si>
  <si>
    <t>548.625,00</t>
  </si>
  <si>
    <t>297.600,00</t>
  </si>
  <si>
    <t>54,24%</t>
  </si>
  <si>
    <t>K100006</t>
  </si>
  <si>
    <t>Kapitalni projekt: IZGRADNJA DJEČJEG VRTIĆA</t>
  </si>
  <si>
    <t>3.089.250,00</t>
  </si>
  <si>
    <t>1.436.161,30</t>
  </si>
  <si>
    <t>46,49%</t>
  </si>
  <si>
    <t>K100007</t>
  </si>
  <si>
    <t>Kapitalni projekt: KLASTER KULTURE NA TEMELJIMA KULTURNE BAŠTINE POV.JEZGRE NOVSKE</t>
  </si>
  <si>
    <t>1.084.977,00</t>
  </si>
  <si>
    <t>586.567,32</t>
  </si>
  <si>
    <t>54,06%</t>
  </si>
  <si>
    <t>K100008</t>
  </si>
  <si>
    <t xml:space="preserve">Kapitalni projekt: DOM ZA STARIJE OSOBE </t>
  </si>
  <si>
    <t>528,00</t>
  </si>
  <si>
    <t>527,76</t>
  </si>
  <si>
    <t>K100013</t>
  </si>
  <si>
    <t>Kapitalni projekt: ENERGETSKA OBNOVA HRVATSKOG DOMA U N. SUBOCKOJ, KK.04.2.1.04</t>
  </si>
  <si>
    <t>591.129,00</t>
  </si>
  <si>
    <t>576.582,82</t>
  </si>
  <si>
    <t>97,54%</t>
  </si>
  <si>
    <t>K100015</t>
  </si>
  <si>
    <t>Kapitalni projekt: ENERGETSKA OBNOVA HRVATSKOG DOMA U STAROJ SUBOCKOJ</t>
  </si>
  <si>
    <t>95,24%</t>
  </si>
  <si>
    <t>K100016</t>
  </si>
  <si>
    <t>Kapitalni projekt: PROJEKT REKONSTRUKCIJE DRUŠTVENOG DOMA U RAJIĆU</t>
  </si>
  <si>
    <t>85.000,00</t>
  </si>
  <si>
    <t>K100017</t>
  </si>
  <si>
    <t>Kapitalni projekt: PROJEKT STAMBENO POSLOVNE ZGRADE U ULICI BL. A. STEPINCA U NOVSKOJ</t>
  </si>
  <si>
    <t>1004</t>
  </si>
  <si>
    <t>Program: ODRŽAVANJE OBJEKATA I UREĐAJA KOMUNALNE INFRASTRUKTURE</t>
  </si>
  <si>
    <t>6.304.054,00</t>
  </si>
  <si>
    <t>6.188.900,00</t>
  </si>
  <si>
    <t>5.665.225,91</t>
  </si>
  <si>
    <t>Aktivnost: ODRŽAVANJE JAVNIH POVRŠINA</t>
  </si>
  <si>
    <t>3.000.000,00</t>
  </si>
  <si>
    <t>2.850.000,00</t>
  </si>
  <si>
    <t>2.480.466,66</t>
  </si>
  <si>
    <t>87,03%</t>
  </si>
  <si>
    <t>Aktivnost: ODRŽAVANJE NERAZVRSTANIH CESTA</t>
  </si>
  <si>
    <t>1.700.000,00</t>
  </si>
  <si>
    <t>1.644.463,00</t>
  </si>
  <si>
    <t>1.624.733,00</t>
  </si>
  <si>
    <t>98,80%</t>
  </si>
  <si>
    <t>Aktivnost: ODRŽAVANJE JAVNE RASVJETE</t>
  </si>
  <si>
    <t>215.054,00</t>
  </si>
  <si>
    <t>184.314,50</t>
  </si>
  <si>
    <t>85,71%</t>
  </si>
  <si>
    <t>Aktivnost: ZIMSKA SLUŽBA</t>
  </si>
  <si>
    <t>800.000,00</t>
  </si>
  <si>
    <t>696.328,79</t>
  </si>
  <si>
    <t>87,04%</t>
  </si>
  <si>
    <t>Aktivnost: POTROŠNJA ELEKTRIČNE ENERGIJE ZA JAVNU RASVJETU</t>
  </si>
  <si>
    <t>Program: PROJEKTIRANJE I GRAĐENJE OBJEKATA I UREĐAJA KOMUNALNE INFRASTRUKTURE</t>
  </si>
  <si>
    <t>Kapitalni projekt: IZGRADNJA NOGOSTUPA</t>
  </si>
  <si>
    <t>146.103,37</t>
  </si>
  <si>
    <t>58,44%</t>
  </si>
  <si>
    <t>Kapitalni projekt: PROJEKTIRANJA KOMUNALNE INFRASTRUKTURE</t>
  </si>
  <si>
    <t>85.196,00</t>
  </si>
  <si>
    <t>38.995,74</t>
  </si>
  <si>
    <t>45,77%</t>
  </si>
  <si>
    <t>Kapitalni projekt: PROŠIRENJE VODOVODNE MREŽE</t>
  </si>
  <si>
    <t>386</t>
  </si>
  <si>
    <t xml:space="preserve">Kapitalne pomoći                                                                                    </t>
  </si>
  <si>
    <t>3861</t>
  </si>
  <si>
    <t>K100009</t>
  </si>
  <si>
    <t>Kapitalni projekt: UREĐENJE AUTOBUSNIH STAJALIŠTA</t>
  </si>
  <si>
    <t>79.875,00</t>
  </si>
  <si>
    <t>K100012</t>
  </si>
  <si>
    <t>Kapitalni projekt: ODRŽAVANJE GROBLJA</t>
  </si>
  <si>
    <t>297.700,00</t>
  </si>
  <si>
    <t>217.714,83</t>
  </si>
  <si>
    <t>73,13%</t>
  </si>
  <si>
    <t>97.700,00</t>
  </si>
  <si>
    <t>93.904,20</t>
  </si>
  <si>
    <t>96,11%</t>
  </si>
  <si>
    <t>76.349,82</t>
  </si>
  <si>
    <t>17.554,38</t>
  </si>
  <si>
    <t>123.810,63</t>
  </si>
  <si>
    <t>61,91%</t>
  </si>
  <si>
    <t>K100014</t>
  </si>
  <si>
    <t>Kapitalni projekt: MRTVAČNICA U VOĆARICI</t>
  </si>
  <si>
    <t>3.125,00</t>
  </si>
  <si>
    <t>Kapitalni projekt: PODUZETNIČKA ZONA NOVSKA</t>
  </si>
  <si>
    <t>0,57%</t>
  </si>
  <si>
    <t>454</t>
  </si>
  <si>
    <t>Dodatna ulaganja za ostalu nefinancijsku imovinu</t>
  </si>
  <si>
    <t>4541</t>
  </si>
  <si>
    <t>Kapitalni projekt: IZGRADNJA KANALIZACIJE</t>
  </si>
  <si>
    <t>308.577,50</t>
  </si>
  <si>
    <t>97,96%</t>
  </si>
  <si>
    <t>Kapitalni projekt: REKONSTRUKCIJA SELSKE ULICE U NOVOJ SUBOCKOJ</t>
  </si>
  <si>
    <t>224.600,00</t>
  </si>
  <si>
    <t>147.504,10</t>
  </si>
  <si>
    <t>65,67%</t>
  </si>
  <si>
    <t>K100020</t>
  </si>
  <si>
    <t>Kapitalni projekt: REKONSTRUKCIJA ŽUPANIJSKE  CESTE U KOZARICAMA</t>
  </si>
  <si>
    <t>737.914,00</t>
  </si>
  <si>
    <t>746.114,00</t>
  </si>
  <si>
    <t>744.152,22</t>
  </si>
  <si>
    <t>99,74%</t>
  </si>
  <si>
    <t>3632</t>
  </si>
  <si>
    <t>Kapitalne pomoći unutar općeg proračuna</t>
  </si>
  <si>
    <t>K100021</t>
  </si>
  <si>
    <t>Kapitalni projekt: UREĐENJE PARKIRALIŠTA NA TRGU dr. F.TUĐMANA-NOVSKA</t>
  </si>
  <si>
    <t>K100025</t>
  </si>
  <si>
    <t>Kapitalni projekt: MRTVAČNICA BRESTAČA</t>
  </si>
  <si>
    <t>114.120,00</t>
  </si>
  <si>
    <t>113.591,25</t>
  </si>
  <si>
    <t>99,54%</t>
  </si>
  <si>
    <t>K100026</t>
  </si>
  <si>
    <t>Kapitalni projekt: AGLOMERACIJA</t>
  </si>
  <si>
    <t>204.684,00</t>
  </si>
  <si>
    <t>138.092,93</t>
  </si>
  <si>
    <t>67,47%</t>
  </si>
  <si>
    <t>14.684,00</t>
  </si>
  <si>
    <t>14.683,78</t>
  </si>
  <si>
    <t>190.000,00</t>
  </si>
  <si>
    <t>123.409,15</t>
  </si>
  <si>
    <t>64,95%</t>
  </si>
  <si>
    <t>K100028</t>
  </si>
  <si>
    <t>Kapitalni projekt: REKONSTRUKCIJA NERAZVRSTANE CESTE U ST. SUBOCKOJ NA K.Č. 317/1, 316/6 I 288/4</t>
  </si>
  <si>
    <t>4.714.700,00</t>
  </si>
  <si>
    <t>2.042.394,34</t>
  </si>
  <si>
    <t>43,32%</t>
  </si>
  <si>
    <t>K100029</t>
  </si>
  <si>
    <t>Kapitalni projekt: REKONSTRUKCIJA ŽUPANIJSKE CESTE U BROČICAMA</t>
  </si>
  <si>
    <t>4.324.000,00</t>
  </si>
  <si>
    <t>3.947.835,32</t>
  </si>
  <si>
    <t>91,30%</t>
  </si>
  <si>
    <t>K100033</t>
  </si>
  <si>
    <t>Kapitalni projekt: NOGOSTUP  NOVSKA-BROČICE</t>
  </si>
  <si>
    <t>102.000,00</t>
  </si>
  <si>
    <t>60.080,00</t>
  </si>
  <si>
    <t>58,90%</t>
  </si>
  <si>
    <t>38.080,00</t>
  </si>
  <si>
    <t>63.920,00</t>
  </si>
  <si>
    <t>22.000,00</t>
  </si>
  <si>
    <t>34,42%</t>
  </si>
  <si>
    <t>K100034</t>
  </si>
  <si>
    <t>Kapitalni projekt: NOGOSTUP  BRESTAČA-N. SUBOCKA</t>
  </si>
  <si>
    <t>73.750,00</t>
  </si>
  <si>
    <t>44,83%</t>
  </si>
  <si>
    <t>K100035</t>
  </si>
  <si>
    <t>Kapitalni projekt: KANALIZACIJA BRESTAČA-NOVA SUBOCKA</t>
  </si>
  <si>
    <t>450.000,00</t>
  </si>
  <si>
    <t>449.511,01</t>
  </si>
  <si>
    <t>99,89%</t>
  </si>
  <si>
    <t>K100036</t>
  </si>
  <si>
    <t>Kapitalni projekt: KRUŽNI TOK D47 - OBRTINČKA ULICA U NOVSKOJ</t>
  </si>
  <si>
    <t>8,06%</t>
  </si>
  <si>
    <t>K100037</t>
  </si>
  <si>
    <t>Kapitalni projekt: REKONSTRUKCIJA RIBIČKE ULICE U BROČICAMA</t>
  </si>
  <si>
    <t>89.750,00</t>
  </si>
  <si>
    <t>99,72%</t>
  </si>
  <si>
    <t>K100038</t>
  </si>
  <si>
    <t>Kapitalni projekt: KRUŽNI TOK NA KRIŽANJU OSJEČKE, ZAGREBAČKE I ULICE K. TOMISLAVA U NOVSKOJ</t>
  </si>
  <si>
    <t>1006</t>
  </si>
  <si>
    <t>Program: ZAŠTITA OKOLIŠA</t>
  </si>
  <si>
    <t>Kapitalni projekt: SANACIJA DEPONIJE KURJAKANA</t>
  </si>
  <si>
    <t>668.886,00</t>
  </si>
  <si>
    <t>96,58%</t>
  </si>
  <si>
    <t>Kapitalni projekt: NABAVA KOMUNALNE OPREME</t>
  </si>
  <si>
    <t>353.995,00</t>
  </si>
  <si>
    <t>336.781,76</t>
  </si>
  <si>
    <t>95,14%</t>
  </si>
  <si>
    <t>Tekući projekt: SANITARNA ZAŠTITA</t>
  </si>
  <si>
    <t>333.995,00</t>
  </si>
  <si>
    <t>316.786,76</t>
  </si>
  <si>
    <t>175.072,50</t>
  </si>
  <si>
    <t>141.714,26</t>
  </si>
  <si>
    <t>Tekući projekt: VETERINARSKE USLUGE</t>
  </si>
  <si>
    <t>19.995,00</t>
  </si>
  <si>
    <t>99,98%</t>
  </si>
  <si>
    <t>1008</t>
  </si>
  <si>
    <t>Program: ORGANIZIRANJE I PROVOĐENJE ZAŠTITE I SPAŠAVANJA</t>
  </si>
  <si>
    <t>1.670.722,00</t>
  </si>
  <si>
    <t>1.615.023,12</t>
  </si>
  <si>
    <t>96,67%</t>
  </si>
  <si>
    <t>Aktivnost: SUFINANCIRANJE RADA VZG</t>
  </si>
  <si>
    <t>1.589.322,00</t>
  </si>
  <si>
    <t>1.543.177,62</t>
  </si>
  <si>
    <t>97,10%</t>
  </si>
  <si>
    <t>1.528,34</t>
  </si>
  <si>
    <t>15,28%</t>
  </si>
  <si>
    <t>1.289.322,00</t>
  </si>
  <si>
    <t>1.289.321,96</t>
  </si>
  <si>
    <t>290.000,00</t>
  </si>
  <si>
    <t>252.327,32</t>
  </si>
  <si>
    <t>87,01%</t>
  </si>
  <si>
    <t>Tekući projekt: OPREMA ZA CIVILNU ZAŠTITU</t>
  </si>
  <si>
    <t>Tekući projekt: SUFINANCIRANJE RADA HGSS STANICA NOVSKA</t>
  </si>
  <si>
    <t>Tekući projekt: PLAN I PROCJENA ZAŠTITE OD POŽARA</t>
  </si>
  <si>
    <t>31.400,00</t>
  </si>
  <si>
    <t>31.387,50</t>
  </si>
  <si>
    <t>99,96%</t>
  </si>
  <si>
    <t>1009</t>
  </si>
  <si>
    <t>Program: PROSTORNO UREĐENJE I UNAPREĐENJE STANOVANJA</t>
  </si>
  <si>
    <t>515.000,00</t>
  </si>
  <si>
    <t>519.182,00</t>
  </si>
  <si>
    <t>510.623,86</t>
  </si>
  <si>
    <t>98,35%</t>
  </si>
  <si>
    <t>Aktivnost: GEODETSKO KATASTARSKE USLUGE</t>
  </si>
  <si>
    <t>260.000,00</t>
  </si>
  <si>
    <t>264.125,00</t>
  </si>
  <si>
    <t>255.567,81</t>
  </si>
  <si>
    <t>96,76%</t>
  </si>
  <si>
    <t>78.806,65</t>
  </si>
  <si>
    <t>92,71%</t>
  </si>
  <si>
    <t>130.000,00</t>
  </si>
  <si>
    <t>127.636,16</t>
  </si>
  <si>
    <t>98,18%</t>
  </si>
  <si>
    <t>45.000,00</t>
  </si>
  <si>
    <t>49.125,00</t>
  </si>
  <si>
    <t>Aktivnost: GEOGRAFSKO INFORMACIJSKI SUSTAV</t>
  </si>
  <si>
    <t>75.057,00</t>
  </si>
  <si>
    <t>75.056,05</t>
  </si>
  <si>
    <t>Kapitalni projekt: PROSTORNO PLANSKA DOKUMENTACIJA</t>
  </si>
  <si>
    <t>426</t>
  </si>
  <si>
    <t xml:space="preserve">Nematerijalna proizvedena imovina                                                                   </t>
  </si>
  <si>
    <t>4263</t>
  </si>
  <si>
    <t>Umjetnička, literarna i znanstvena djela</t>
  </si>
  <si>
    <t>1010</t>
  </si>
  <si>
    <t>Program:  GOSPODARSTVO</t>
  </si>
  <si>
    <t>4.319.214,00</t>
  </si>
  <si>
    <t>4.348.958,00</t>
  </si>
  <si>
    <t>3.826.025,43</t>
  </si>
  <si>
    <t>87,98%</t>
  </si>
  <si>
    <t>Kapitalni projekt: RAZVOJ INFRASTRUKTURE ŠIROKOPOJASNOG INTERNETA</t>
  </si>
  <si>
    <t>247.500,00</t>
  </si>
  <si>
    <t>169.509,76</t>
  </si>
  <si>
    <t>68,49%</t>
  </si>
  <si>
    <t>Tekući projekt: POLJOPRIVREDA I RURALNI RAZVOJ</t>
  </si>
  <si>
    <t>Tekući projekt: RAZVOJ MALOG GOSPODARSTVA</t>
  </si>
  <si>
    <t>2.965.141,00</t>
  </si>
  <si>
    <t>2.994.885,00</t>
  </si>
  <si>
    <t>2.724.942,67</t>
  </si>
  <si>
    <t>90,99%</t>
  </si>
  <si>
    <t>57.500,00</t>
  </si>
  <si>
    <t>56.825,63</t>
  </si>
  <si>
    <t>98,83%</t>
  </si>
  <si>
    <t>4.000,00</t>
  </si>
  <si>
    <t>38.825,63</t>
  </si>
  <si>
    <t>351</t>
  </si>
  <si>
    <t>Subvencije trgovačkim društvima u javnom sektoru</t>
  </si>
  <si>
    <t>3512</t>
  </si>
  <si>
    <t>352</t>
  </si>
  <si>
    <t>Subvencije trgovačkim društvima, zadrugama, poljoprivrednicima i obrtnicima izvan javnog sektora</t>
  </si>
  <si>
    <t>89,16%</t>
  </si>
  <si>
    <t>3522</t>
  </si>
  <si>
    <t>Subvencije trgovačkim društvima i zadrugama izvan javnog sektora</t>
  </si>
  <si>
    <t>3523</t>
  </si>
  <si>
    <t xml:space="preserve">Subvencije poljoprivrednicima i obrtnicima                                                          </t>
  </si>
  <si>
    <t>Tekući projekt: RAZVOJNA AGENCIJA GRADA NOVSKE - NORA</t>
  </si>
  <si>
    <t>950.000,00</t>
  </si>
  <si>
    <t>925.000,00</t>
  </si>
  <si>
    <t>97,37%</t>
  </si>
  <si>
    <t>1.198.350,00</t>
  </si>
  <si>
    <t>1.199.450,00</t>
  </si>
  <si>
    <t>1.142.076,03</t>
  </si>
  <si>
    <t>95,22%</t>
  </si>
  <si>
    <t>Aktivnost: TURISTIČKA ZAJEDNICA GRADA</t>
  </si>
  <si>
    <t>401.100,00</t>
  </si>
  <si>
    <t>402.200,00</t>
  </si>
  <si>
    <t>402.199,96</t>
  </si>
  <si>
    <t>691.000,00</t>
  </si>
  <si>
    <t>689.900,00</t>
  </si>
  <si>
    <t>Tekući projekt: TURISTIČKA INFRASTRUKTURA</t>
  </si>
  <si>
    <t>106.250,00</t>
  </si>
  <si>
    <t>49.976,07</t>
  </si>
  <si>
    <t>47,04%</t>
  </si>
  <si>
    <t>56.250,00</t>
  </si>
  <si>
    <t>Izvor 1.0.1 OPĆI PRIHODI I PRIMICI - VIŠAK</t>
  </si>
  <si>
    <t>Izvor 4.0.1 PRIHODI ZA POSEBNE NAMJENE - VIŠAK</t>
  </si>
  <si>
    <t>Izvor 5.0.1 POMOĆI - VIŠAK</t>
  </si>
  <si>
    <t>Izvor 7.0.1 PRIHODI OD PRODAJE ILI ZAMJENE NEFINANCIJSKE IMOVINE - VIŠAK</t>
  </si>
  <si>
    <t>Izvor 4.0.1 PRIHODI ZA POSEBNE NAMJENE-VIŠAK</t>
  </si>
  <si>
    <t>2.024,00</t>
  </si>
  <si>
    <t>2.256.627,00</t>
  </si>
  <si>
    <t>1.410.517,64</t>
  </si>
  <si>
    <t>62,51%</t>
  </si>
  <si>
    <t>282.750,00</t>
  </si>
  <si>
    <t>278.877,38</t>
  </si>
  <si>
    <t>98,63%</t>
  </si>
  <si>
    <t>32.000,00</t>
  </si>
  <si>
    <t>28.240,00</t>
  </si>
  <si>
    <t>2.072.436,00</t>
  </si>
  <si>
    <t>100.196,00</t>
  </si>
  <si>
    <t>639.007,00</t>
  </si>
  <si>
    <t>10.620.694,00</t>
  </si>
  <si>
    <t>10.650.438,00</t>
  </si>
  <si>
    <t>5.176.231,00</t>
  </si>
  <si>
    <t>5.205.975,00</t>
  </si>
  <si>
    <t>4.455.628,81</t>
  </si>
  <si>
    <t>6.584.780,00</t>
  </si>
  <si>
    <t>91,79%</t>
  </si>
  <si>
    <t>978.390,00</t>
  </si>
  <si>
    <t>1.068.773,00</t>
  </si>
  <si>
    <t>1.033.352,96</t>
  </si>
  <si>
    <t>96,69%</t>
  </si>
  <si>
    <t>11.707.921,00</t>
  </si>
  <si>
    <t>2.829.318,15</t>
  </si>
  <si>
    <t>24,17%</t>
  </si>
  <si>
    <t>80,94%</t>
  </si>
  <si>
    <t>Izvor 7.0.1 PRIHODI OD PRODAJE/ZAMJENE NEF.IM.- VIŠAK</t>
  </si>
  <si>
    <t>Kamate za primljene kredite i zajmove od kreditnih i ostalih financijskih institucija izvan javnog sektora</t>
  </si>
  <si>
    <t>Otplata glavnice primljenih kredita i zajmova od kreditnih i ostalih financijskih institucija izvan javnog sektora</t>
  </si>
  <si>
    <t>Kapitalne pomoći kreditnim i ostalim financijskim institucijama te trgovačkim društvima u javnom sektoru</t>
  </si>
  <si>
    <t>Otplata glavnice primljenih zajmova od tuzemnih trgovačkih društava izvan javnog sektora</t>
  </si>
  <si>
    <t>Prihodi i rashodi prema izvorima financiranja</t>
  </si>
  <si>
    <t>Račun financiranja prema ekonomskoj klasifikaciji</t>
  </si>
  <si>
    <t>Racun/Opis</t>
  </si>
  <si>
    <t>B. RAČUN ZADUŽIVANJA FINANCIRANJA</t>
  </si>
  <si>
    <t>84 Primici od zaduživanja</t>
  </si>
  <si>
    <t>845 Primljeni zajmovi od trgovačkih društava i obrtnika izvan javnog sektora</t>
  </si>
  <si>
    <t>8453 Primljeni zajmovi od tuzemnih trgovačkih društava izvan javnog sektora</t>
  </si>
  <si>
    <t>51 Izdaci za dane zajmove i depozite</t>
  </si>
  <si>
    <t>28.800,00</t>
  </si>
  <si>
    <t>518 Izdaci za depozite i jamčevne pologe</t>
  </si>
  <si>
    <t>5183 Izdaci za jamčevne pologe</t>
  </si>
  <si>
    <t>53 Izdaci za dionice i udjele u glavnici</t>
  </si>
  <si>
    <t>1.500,00</t>
  </si>
  <si>
    <t>534 Dionice i udjeli u glavnici trgovačkih društava izvan javnog sektora</t>
  </si>
  <si>
    <t>5341 Dionice i udjeli u glavnici tuzemnih trgovačkih društava izvan javnog sektora</t>
  </si>
  <si>
    <t>54 Izdaci za otplatu glavnice primljenih kredita i zajmova</t>
  </si>
  <si>
    <t>544 Otplata glavnice primljenih kredita i zajmova od kreditnih i ostalih financijskih institucija izvan javnog sektora</t>
  </si>
  <si>
    <t xml:space="preserve">5443 Otplata glavnice primljenih kredita od tuzemnih kreditnih institucija izvan javnog sektora          </t>
  </si>
  <si>
    <t>545 Otplata glavnice primljenih zajmova od trgovačkih društava i obrtnika izvan javnog sektora</t>
  </si>
  <si>
    <t>5453 Otplata glavnice primljenih zajmova od tuzemnih trgovačkih društava izvan javnog sektora</t>
  </si>
  <si>
    <t>Račun financiranja prema izvorima financiranja</t>
  </si>
  <si>
    <t xml:space="preserve"> UKUPNI PRIMICI</t>
  </si>
  <si>
    <t>9. NAMJENSKI PRIMICI</t>
  </si>
  <si>
    <t>9.0. NAMJENSKI PRIMICI</t>
  </si>
  <si>
    <t xml:space="preserve"> UKUPNI IZDACI</t>
  </si>
  <si>
    <t>1. OPĆI PRIHODI I PRIMICI</t>
  </si>
  <si>
    <t>1.0. OPĆI PRIHODI I PRIMICI</t>
  </si>
  <si>
    <t>2. VLASTITI PRIHODI</t>
  </si>
  <si>
    <t>2.3. VLASTITI PRIHODI-VRTIĆ</t>
  </si>
  <si>
    <t>5. POMOĆI</t>
  </si>
  <si>
    <t>5.0. POMOĆI</t>
  </si>
  <si>
    <t>8. VIŠAK PRIHODA</t>
  </si>
  <si>
    <t>8.0. VIŠAK PRIHODA</t>
  </si>
  <si>
    <t>8.2. VIŠAK-PUČKO</t>
  </si>
  <si>
    <t>Analitički prikaz računa financiranja</t>
  </si>
  <si>
    <t>Jamčevni polozi - Pučko otvoreno učilište Novska</t>
  </si>
  <si>
    <t>Osnivački ulog - Zajednica proizvođača Sisačko-moslavačke županije</t>
  </si>
  <si>
    <t xml:space="preserve">Otplata glavnice kredita - Pučko otvoreno učilište Novska </t>
  </si>
  <si>
    <t xml:space="preserve">Otplata glavnice kredita - Grad Novska </t>
  </si>
  <si>
    <t>Robni kredit (nabava nefinancijske imovine) - Dječji vrtić "Radost" Novska</t>
  </si>
  <si>
    <t>Otplata robnog kredita (nabava nefinancijske imovine) - Dječji vrtić "Radost" Novska</t>
  </si>
  <si>
    <t xml:space="preserve">Na temelju članka 110. Zakona o proračunu ("Narodne novine", broj 87/08, 136/12 i 15/15) i članka 36. Statuta Grada Novske ("Službeni vjesnik" broj 24/09, 47/10, 29/11, 3/13, 8713, 39/14, 4/18 i 15/18) </t>
  </si>
  <si>
    <t xml:space="preserve">Gradsko vijeće na 19. sjednici održanoj 24. travnja 2019. godine donijelo je </t>
  </si>
  <si>
    <t xml:space="preserve">                                                                                                                                                                        Članak 1. </t>
  </si>
  <si>
    <t>Izvještaj o izvršenju proračuna sadrži:</t>
  </si>
  <si>
    <t>Članak 2.</t>
  </si>
  <si>
    <t>Izvještaj o izvršenju proračuna Grada Novske za razdoblje od 01.01.2018. do 31.12.2018. godine objavit će se u „Službenom vjesniku“ Grada Novske.</t>
  </si>
  <si>
    <t>GRAD NOVSKA</t>
  </si>
  <si>
    <t>GRADSKO VIJEĆE</t>
  </si>
  <si>
    <t>KLASA:400-08/19-01/3</t>
  </si>
  <si>
    <t>URBROJ:2176/04-01-19-1</t>
  </si>
  <si>
    <t xml:space="preserve">Novska, 24. travnja 2019. godine </t>
  </si>
  <si>
    <t xml:space="preserve">          Ivica  Vulić</t>
  </si>
  <si>
    <t xml:space="preserve"> </t>
  </si>
  <si>
    <t xml:space="preserve">Predsjednik Gradskog vijeća 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</si>
</sst>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  <numFmt numFmtId="175" formatCode="#,##0.00\ _k_n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10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Font="1" applyAlignment="1">
      <alignment/>
    </xf>
    <xf numFmtId="10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4" fontId="6" fillId="0" borderId="0" xfId="0" applyNumberFormat="1" applyFont="1" applyBorder="1" applyAlignment="1" applyProtection="1">
      <alignment horizontal="right"/>
      <protection/>
    </xf>
    <xf numFmtId="4" fontId="6" fillId="0" borderId="0" xfId="0" applyNumberFormat="1" applyFont="1" applyAlignment="1">
      <alignment/>
    </xf>
    <xf numFmtId="10" fontId="6" fillId="0" borderId="0" xfId="0" applyNumberFormat="1" applyFont="1" applyBorder="1" applyAlignment="1" applyProtection="1">
      <alignment horizontal="right"/>
      <protection/>
    </xf>
    <xf numFmtId="10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left"/>
    </xf>
    <xf numFmtId="10" fontId="1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0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10" fontId="0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center"/>
      <protection/>
    </xf>
    <xf numFmtId="4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0" fontId="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left"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0" fontId="1" fillId="36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lef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left"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0" fontId="2" fillId="33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1" fillId="37" borderId="0" xfId="0" applyFont="1" applyFill="1" applyAlignment="1">
      <alignment horizontal="center"/>
    </xf>
    <xf numFmtId="0" fontId="3" fillId="0" borderId="0" xfId="0" applyFont="1" applyAlignment="1">
      <alignment/>
    </xf>
    <xf numFmtId="0" fontId="1" fillId="34" borderId="0" xfId="0" applyFont="1" applyFill="1" applyBorder="1" applyAlignment="1" applyProtection="1">
      <alignment horizontal="left"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10" fontId="1" fillId="34" borderId="0" xfId="0" applyNumberFormat="1" applyFont="1" applyFill="1" applyBorder="1" applyAlignment="1" applyProtection="1">
      <alignment horizontal="right"/>
      <protection/>
    </xf>
    <xf numFmtId="10" fontId="4" fillId="38" borderId="0" xfId="0" applyNumberFormat="1" applyFont="1" applyFill="1" applyBorder="1" applyAlignment="1" applyProtection="1">
      <alignment horizontal="right"/>
      <protection/>
    </xf>
    <xf numFmtId="0" fontId="4" fillId="39" borderId="0" xfId="0" applyFont="1" applyFill="1" applyAlignment="1">
      <alignment horizontal="left"/>
    </xf>
    <xf numFmtId="4" fontId="4" fillId="39" borderId="0" xfId="0" applyNumberFormat="1" applyFont="1" applyFill="1" applyBorder="1" applyAlignment="1" applyProtection="1">
      <alignment horizontal="right"/>
      <protection/>
    </xf>
    <xf numFmtId="10" fontId="4" fillId="39" borderId="0" xfId="0" applyNumberFormat="1" applyFont="1" applyFill="1" applyBorder="1" applyAlignment="1" applyProtection="1">
      <alignment horizontal="right"/>
      <protection/>
    </xf>
    <xf numFmtId="4" fontId="4" fillId="38" borderId="0" xfId="0" applyNumberFormat="1" applyFont="1" applyFill="1" applyBorder="1" applyAlignment="1" applyProtection="1">
      <alignment horizontal="right"/>
      <protection/>
    </xf>
    <xf numFmtId="0" fontId="4" fillId="38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2" fontId="1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right"/>
      <protection/>
    </xf>
    <xf numFmtId="2" fontId="1" fillId="36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2" fontId="2" fillId="33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Alignment="1">
      <alignment horizontal="center"/>
    </xf>
    <xf numFmtId="10" fontId="1" fillId="34" borderId="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Border="1" applyAlignment="1" applyProtection="1">
      <alignment horizontal="left"/>
      <protection/>
    </xf>
    <xf numFmtId="0" fontId="2" fillId="40" borderId="0" xfId="0" applyFont="1" applyFill="1" applyBorder="1" applyAlignment="1" applyProtection="1">
      <alignment horizontal="right"/>
      <protection/>
    </xf>
    <xf numFmtId="4" fontId="2" fillId="40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right"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10" fontId="2" fillId="40" borderId="0" xfId="0" applyNumberFormat="1" applyFont="1" applyFill="1" applyBorder="1" applyAlignment="1" applyProtection="1">
      <alignment horizontal="right"/>
      <protection/>
    </xf>
    <xf numFmtId="0" fontId="2" fillId="41" borderId="0" xfId="0" applyFont="1" applyFill="1" applyBorder="1" applyAlignment="1" applyProtection="1">
      <alignment horizontal="left"/>
      <protection/>
    </xf>
    <xf numFmtId="0" fontId="2" fillId="41" borderId="0" xfId="0" applyFont="1" applyFill="1" applyBorder="1" applyAlignment="1" applyProtection="1">
      <alignment horizontal="right"/>
      <protection/>
    </xf>
    <xf numFmtId="4" fontId="2" fillId="41" borderId="0" xfId="0" applyNumberFormat="1" applyFont="1" applyFill="1" applyBorder="1" applyAlignment="1" applyProtection="1">
      <alignment horizontal="right"/>
      <protection/>
    </xf>
    <xf numFmtId="10" fontId="2" fillId="41" borderId="0" xfId="0" applyNumberFormat="1" applyFont="1" applyFill="1" applyBorder="1" applyAlignment="1" applyProtection="1">
      <alignment horizontal="right"/>
      <protection/>
    </xf>
    <xf numFmtId="0" fontId="1" fillId="42" borderId="0" xfId="0" applyFont="1" applyFill="1" applyBorder="1" applyAlignment="1" applyProtection="1">
      <alignment horizontal="left"/>
      <protection/>
    </xf>
    <xf numFmtId="0" fontId="1" fillId="42" borderId="0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5" fillId="43" borderId="0" xfId="0" applyFont="1" applyFill="1" applyBorder="1" applyAlignment="1" applyProtection="1">
      <alignment horizontal="right"/>
      <protection/>
    </xf>
    <xf numFmtId="0" fontId="5" fillId="43" borderId="0" xfId="0" applyFont="1" applyFill="1" applyBorder="1" applyAlignment="1" applyProtection="1">
      <alignment horizontal="left"/>
      <protection/>
    </xf>
    <xf numFmtId="0" fontId="1" fillId="44" borderId="0" xfId="0" applyFont="1" applyFill="1" applyBorder="1" applyAlignment="1" applyProtection="1">
      <alignment horizontal="left"/>
      <protection/>
    </xf>
    <xf numFmtId="0" fontId="1" fillId="37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37" borderId="0" xfId="0" applyFont="1" applyFill="1" applyBorder="1" applyAlignment="1" applyProtection="1">
      <alignment horizontal="left" vertical="center"/>
      <protection/>
    </xf>
    <xf numFmtId="0" fontId="1" fillId="37" borderId="0" xfId="0" applyFont="1" applyFill="1" applyAlignment="1">
      <alignment horizontal="center" vertical="center"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right"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0" fontId="2" fillId="34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righ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10" fontId="1" fillId="44" borderId="0" xfId="0" applyNumberFormat="1" applyFont="1" applyFill="1" applyBorder="1" applyAlignment="1" applyProtection="1">
      <alignment horizontal="right"/>
      <protection/>
    </xf>
    <xf numFmtId="4" fontId="5" fillId="43" borderId="0" xfId="0" applyNumberFormat="1" applyFont="1" applyFill="1" applyBorder="1" applyAlignment="1" applyProtection="1">
      <alignment horizontal="right"/>
      <protection/>
    </xf>
    <xf numFmtId="10" fontId="5" fillId="43" borderId="0" xfId="0" applyNumberFormat="1" applyFont="1" applyFill="1" applyBorder="1" applyAlignment="1" applyProtection="1">
      <alignment horizontal="right"/>
      <protection/>
    </xf>
    <xf numFmtId="4" fontId="1" fillId="42" borderId="0" xfId="0" applyNumberFormat="1" applyFont="1" applyFill="1" applyBorder="1" applyAlignment="1" applyProtection="1">
      <alignment horizontal="right"/>
      <protection/>
    </xf>
    <xf numFmtId="10" fontId="1" fillId="42" borderId="0" xfId="0" applyNumberFormat="1" applyFont="1" applyFill="1" applyBorder="1" applyAlignment="1" applyProtection="1">
      <alignment horizontal="right"/>
      <protection/>
    </xf>
    <xf numFmtId="4" fontId="1" fillId="35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>
      <alignment vertical="center"/>
    </xf>
    <xf numFmtId="10" fontId="1" fillId="35" borderId="0" xfId="0" applyNumberFormat="1" applyFont="1" applyFill="1" applyBorder="1" applyAlignment="1" applyProtection="1">
      <alignment horizontal="right" vertical="center"/>
      <protection/>
    </xf>
    <xf numFmtId="10" fontId="0" fillId="0" borderId="0" xfId="0" applyNumberFormat="1" applyAlignment="1">
      <alignment vertical="center"/>
    </xf>
    <xf numFmtId="0" fontId="1" fillId="35" borderId="0" xfId="0" applyFont="1" applyFill="1" applyBorder="1" applyAlignment="1" applyProtection="1">
      <alignment horizontal="left" vertical="center"/>
      <protection/>
    </xf>
    <xf numFmtId="0" fontId="1" fillId="35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1" fillId="35" borderId="0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wrapText="1" shrinkToFit="1"/>
      <protection/>
    </xf>
    <xf numFmtId="0" fontId="0" fillId="0" borderId="0" xfId="0" applyAlignment="1">
      <alignment wrapText="1" shrinkToFit="1"/>
    </xf>
    <xf numFmtId="0" fontId="1" fillId="35" borderId="0" xfId="0" applyFont="1" applyFill="1" applyBorder="1" applyAlignment="1" applyProtection="1">
      <alignment horizontal="left" wrapText="1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zoomScalePageLayoutView="0" workbookViewId="0" topLeftCell="A20">
      <selection activeCell="H43" sqref="H43"/>
    </sheetView>
  </sheetViews>
  <sheetFormatPr defaultColWidth="9.140625" defaultRowHeight="12.75"/>
  <cols>
    <col min="2" max="2" width="16.140625" style="0" customWidth="1"/>
    <col min="22" max="22" width="5.421875" style="0" customWidth="1"/>
    <col min="24" max="24" width="5.28125" style="0" customWidth="1"/>
  </cols>
  <sheetData>
    <row r="1" s="51" customFormat="1" ht="12.75">
      <c r="A1" s="51" t="s">
        <v>1989</v>
      </c>
    </row>
    <row r="2" s="36" customFormat="1" ht="12.75">
      <c r="A2" s="36" t="s">
        <v>1990</v>
      </c>
    </row>
    <row r="3" spans="1:2" ht="12.75">
      <c r="A3" s="40"/>
      <c r="B3" s="40"/>
    </row>
    <row r="4" spans="1:2" ht="12.75">
      <c r="A4" s="40"/>
      <c r="B4" s="40"/>
    </row>
    <row r="5" spans="1:21" s="3" customFormat="1" ht="17.25">
      <c r="A5" s="49" t="s">
        <v>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12.75">
      <c r="A6" s="47" t="s">
        <v>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="48" customFormat="1" ht="12.75">
      <c r="A7" s="48" t="s">
        <v>1991</v>
      </c>
    </row>
    <row r="8" s="48" customFormat="1" ht="12.75">
      <c r="A8" s="48" t="s">
        <v>1992</v>
      </c>
    </row>
    <row r="9" spans="1:21" ht="12.75">
      <c r="A9" s="47" t="s">
        <v>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4" ht="12.75">
      <c r="A10" s="45" t="s">
        <v>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5" t="s">
        <v>8</v>
      </c>
      <c r="N10" s="40"/>
      <c r="O10" s="45" t="s">
        <v>9</v>
      </c>
      <c r="P10" s="40"/>
      <c r="Q10" s="45" t="s">
        <v>10</v>
      </c>
      <c r="R10" s="40"/>
      <c r="S10" s="45" t="s">
        <v>11</v>
      </c>
      <c r="T10" s="40"/>
      <c r="U10" s="45" t="s">
        <v>12</v>
      </c>
      <c r="V10" s="40"/>
      <c r="W10" s="45" t="s">
        <v>13</v>
      </c>
      <c r="X10" s="40"/>
    </row>
    <row r="11" spans="1:24" ht="12.75">
      <c r="A11" s="43" t="s">
        <v>14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6" t="s">
        <v>15</v>
      </c>
      <c r="N11" s="40"/>
      <c r="O11" s="46" t="s">
        <v>16</v>
      </c>
      <c r="P11" s="40"/>
      <c r="Q11" s="46" t="s">
        <v>17</v>
      </c>
      <c r="R11" s="40"/>
      <c r="S11" s="46" t="s">
        <v>18</v>
      </c>
      <c r="T11" s="40"/>
      <c r="U11" s="46" t="s">
        <v>19</v>
      </c>
      <c r="V11" s="40"/>
      <c r="W11" s="46" t="s">
        <v>20</v>
      </c>
      <c r="X11" s="40"/>
    </row>
    <row r="12" spans="1:24" ht="12.75">
      <c r="A12" s="39" t="s">
        <v>21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>
        <v>44697397.23</v>
      </c>
      <c r="N12" s="42"/>
      <c r="O12" s="41" t="s">
        <v>22</v>
      </c>
      <c r="P12" s="42"/>
      <c r="Q12" s="41" t="s">
        <v>22</v>
      </c>
      <c r="R12" s="42"/>
      <c r="S12" s="41">
        <v>53279739.96</v>
      </c>
      <c r="T12" s="42"/>
      <c r="U12" s="37">
        <f>S12/M12</f>
        <v>1.192009899051565</v>
      </c>
      <c r="V12" s="38"/>
      <c r="W12" s="37">
        <f>S12/Q12</f>
        <v>0.7629194365886922</v>
      </c>
      <c r="X12" s="38"/>
    </row>
    <row r="13" spans="1:24" ht="12.75">
      <c r="A13" s="39" t="s">
        <v>23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>
        <v>2326830.12</v>
      </c>
      <c r="N13" s="42"/>
      <c r="O13" s="41" t="s">
        <v>25</v>
      </c>
      <c r="P13" s="42"/>
      <c r="Q13" s="41" t="s">
        <v>25</v>
      </c>
      <c r="R13" s="42"/>
      <c r="S13" s="41" t="s">
        <v>26</v>
      </c>
      <c r="T13" s="42"/>
      <c r="U13" s="37">
        <f aca="true" t="shared" si="0" ref="U13:U18">S13/M13</f>
        <v>0.1900431734139663</v>
      </c>
      <c r="V13" s="38"/>
      <c r="W13" s="37">
        <f aca="true" t="shared" si="1" ref="W13:W18">S13/Q13</f>
        <v>1.252388043638341</v>
      </c>
      <c r="X13" s="38"/>
    </row>
    <row r="14" spans="1:24" ht="12.75">
      <c r="A14" s="39" t="s">
        <v>29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v>47024227.35</v>
      </c>
      <c r="N14" s="42"/>
      <c r="O14" s="41" t="s">
        <v>30</v>
      </c>
      <c r="P14" s="42"/>
      <c r="Q14" s="41" t="s">
        <v>30</v>
      </c>
      <c r="R14" s="42"/>
      <c r="S14" s="41">
        <v>53721938.14</v>
      </c>
      <c r="T14" s="42"/>
      <c r="U14" s="37">
        <f t="shared" si="0"/>
        <v>1.1424310651645402</v>
      </c>
      <c r="V14" s="38"/>
      <c r="W14" s="37">
        <f t="shared" si="1"/>
        <v>0.7653816702575763</v>
      </c>
      <c r="X14" s="38"/>
    </row>
    <row r="15" spans="1:24" ht="12.75">
      <c r="A15" s="39" t="s">
        <v>31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>
        <v>31915220.45</v>
      </c>
      <c r="N15" s="42"/>
      <c r="O15" s="41" t="s">
        <v>32</v>
      </c>
      <c r="P15" s="42"/>
      <c r="Q15" s="41" t="s">
        <v>33</v>
      </c>
      <c r="R15" s="42"/>
      <c r="S15" s="41">
        <v>47288691.93</v>
      </c>
      <c r="T15" s="42"/>
      <c r="U15" s="37">
        <f t="shared" si="0"/>
        <v>1.4816971734249764</v>
      </c>
      <c r="V15" s="38"/>
      <c r="W15" s="37">
        <f t="shared" si="1"/>
        <v>0.9052676554617185</v>
      </c>
      <c r="X15" s="38"/>
    </row>
    <row r="16" spans="1:24" ht="12.75">
      <c r="A16" s="39" t="s">
        <v>34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>
        <v>14458502.7</v>
      </c>
      <c r="N16" s="42"/>
      <c r="O16" s="41" t="s">
        <v>35</v>
      </c>
      <c r="P16" s="42"/>
      <c r="Q16" s="41" t="s">
        <v>36</v>
      </c>
      <c r="R16" s="42"/>
      <c r="S16" s="41">
        <v>11977601.48</v>
      </c>
      <c r="T16" s="42"/>
      <c r="U16" s="37">
        <f t="shared" si="0"/>
        <v>0.8284123002584494</v>
      </c>
      <c r="V16" s="38"/>
      <c r="W16" s="37">
        <f t="shared" si="1"/>
        <v>0.4961507264761514</v>
      </c>
      <c r="X16" s="38"/>
    </row>
    <row r="17" spans="1:24" ht="12.75">
      <c r="A17" s="39" t="s">
        <v>37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>
        <v>46373723.15</v>
      </c>
      <c r="N17" s="42"/>
      <c r="O17" s="41" t="s">
        <v>38</v>
      </c>
      <c r="P17" s="42"/>
      <c r="Q17" s="41" t="s">
        <v>38</v>
      </c>
      <c r="R17" s="42"/>
      <c r="S17" s="41">
        <v>59266293.41</v>
      </c>
      <c r="T17" s="42"/>
      <c r="U17" s="37">
        <f t="shared" si="0"/>
        <v>1.2780145604936186</v>
      </c>
      <c r="V17" s="38"/>
      <c r="W17" s="37">
        <f t="shared" si="1"/>
        <v>0.7759571904864133</v>
      </c>
      <c r="X17" s="38"/>
    </row>
    <row r="18" spans="1:24" ht="12.75">
      <c r="A18" s="39" t="s">
        <v>39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>
        <v>650504.2</v>
      </c>
      <c r="N18" s="42"/>
      <c r="O18" s="41" t="s">
        <v>40</v>
      </c>
      <c r="P18" s="42"/>
      <c r="Q18" s="41" t="s">
        <v>40</v>
      </c>
      <c r="R18" s="42"/>
      <c r="S18" s="41">
        <v>-5544355.27</v>
      </c>
      <c r="T18" s="42"/>
      <c r="U18" s="37">
        <f t="shared" si="0"/>
        <v>-8.523165984170433</v>
      </c>
      <c r="V18" s="38"/>
      <c r="W18" s="37">
        <f t="shared" si="1"/>
        <v>0.8959030686592014</v>
      </c>
      <c r="X18" s="38"/>
    </row>
    <row r="19" spans="1:24" ht="12.75">
      <c r="A19" s="43" t="s">
        <v>41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4" t="s">
        <v>1</v>
      </c>
      <c r="N19" s="42"/>
      <c r="O19" s="44" t="s">
        <v>1</v>
      </c>
      <c r="P19" s="42"/>
      <c r="Q19" s="44" t="s">
        <v>1</v>
      </c>
      <c r="R19" s="42"/>
      <c r="S19" s="44" t="s">
        <v>1</v>
      </c>
      <c r="T19" s="42"/>
      <c r="U19" s="44" t="s">
        <v>1</v>
      </c>
      <c r="V19" s="42"/>
      <c r="W19" s="44" t="s">
        <v>1</v>
      </c>
      <c r="X19" s="42"/>
    </row>
    <row r="20" spans="1:24" ht="12.75">
      <c r="A20" s="39" t="s">
        <v>42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 t="s">
        <v>43</v>
      </c>
      <c r="N20" s="42"/>
      <c r="O20" s="41" t="s">
        <v>44</v>
      </c>
      <c r="P20" s="42"/>
      <c r="Q20" s="41" t="s">
        <v>44</v>
      </c>
      <c r="R20" s="42"/>
      <c r="S20" s="41">
        <v>5760</v>
      </c>
      <c r="T20" s="42"/>
      <c r="U20" s="37">
        <v>0</v>
      </c>
      <c r="V20" s="38"/>
      <c r="W20" s="37">
        <v>1</v>
      </c>
      <c r="X20" s="38"/>
    </row>
    <row r="21" spans="1:24" ht="12.75">
      <c r="A21" s="39" t="s">
        <v>46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>
        <v>1264459.12</v>
      </c>
      <c r="N21" s="42"/>
      <c r="O21" s="41" t="s">
        <v>47</v>
      </c>
      <c r="P21" s="42"/>
      <c r="Q21" s="41" t="s">
        <v>47</v>
      </c>
      <c r="R21" s="42"/>
      <c r="S21" s="41">
        <v>1072799.12</v>
      </c>
      <c r="T21" s="42"/>
      <c r="U21" s="37">
        <f>S21/M21</f>
        <v>0.8484253093132818</v>
      </c>
      <c r="V21" s="38"/>
      <c r="W21" s="37">
        <f>S21/Q21</f>
        <v>0.9944743223701288</v>
      </c>
      <c r="X21" s="38"/>
    </row>
    <row r="22" spans="1:24" ht="12.75">
      <c r="A22" s="39" t="s">
        <v>49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>
        <v>-1264459.12</v>
      </c>
      <c r="N22" s="42"/>
      <c r="O22" s="41" t="s">
        <v>50</v>
      </c>
      <c r="P22" s="42"/>
      <c r="Q22" s="41" t="s">
        <v>50</v>
      </c>
      <c r="R22" s="42"/>
      <c r="S22" s="41">
        <v>-1067039.12</v>
      </c>
      <c r="T22" s="42"/>
      <c r="U22" s="37">
        <f>S22/M22</f>
        <v>0.8438700019024735</v>
      </c>
      <c r="V22" s="38"/>
      <c r="W22" s="37">
        <f>S22/Q22</f>
        <v>0.9944446598322462</v>
      </c>
      <c r="X22" s="38"/>
    </row>
    <row r="23" spans="1:24" ht="12.75">
      <c r="A23" s="39" t="s">
        <v>51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>
        <v>7875521.45</v>
      </c>
      <c r="N23" s="42"/>
      <c r="O23" s="41">
        <v>7261566</v>
      </c>
      <c r="P23" s="42"/>
      <c r="Q23" s="41">
        <v>7261566</v>
      </c>
      <c r="R23" s="42"/>
      <c r="S23" s="41">
        <v>7261566.43</v>
      </c>
      <c r="T23" s="42"/>
      <c r="U23" s="37">
        <f>S23/M23</f>
        <v>0.9220426197937661</v>
      </c>
      <c r="V23" s="38"/>
      <c r="W23" s="37">
        <f>S23/Q23</f>
        <v>1.000000059215877</v>
      </c>
      <c r="X23" s="38"/>
    </row>
    <row r="24" spans="1:24" ht="12.75">
      <c r="A24" s="39" t="s">
        <v>52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>
        <v>7875521.45</v>
      </c>
      <c r="N24" s="42"/>
      <c r="O24" s="41">
        <v>7261566</v>
      </c>
      <c r="P24" s="42"/>
      <c r="Q24" s="41">
        <v>7261566</v>
      </c>
      <c r="R24" s="42"/>
      <c r="S24" s="41">
        <v>7261566.43</v>
      </c>
      <c r="T24" s="42"/>
      <c r="U24" s="37">
        <f>S24/M24</f>
        <v>0.9220426197937661</v>
      </c>
      <c r="V24" s="38"/>
      <c r="W24" s="37">
        <f>S24/Q24</f>
        <v>1.000000059215877</v>
      </c>
      <c r="X24" s="38"/>
    </row>
    <row r="25" spans="1:24" ht="12.75">
      <c r="A25" s="43" t="s">
        <v>53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4" t="s">
        <v>1</v>
      </c>
      <c r="N25" s="42"/>
      <c r="O25" s="44" t="s">
        <v>1</v>
      </c>
      <c r="P25" s="42"/>
      <c r="Q25" s="44" t="s">
        <v>1</v>
      </c>
      <c r="R25" s="42"/>
      <c r="S25" s="44" t="s">
        <v>1</v>
      </c>
      <c r="T25" s="42"/>
      <c r="U25" s="44" t="s">
        <v>1</v>
      </c>
      <c r="V25" s="42"/>
      <c r="W25" s="44" t="s">
        <v>1</v>
      </c>
      <c r="X25" s="42"/>
    </row>
    <row r="26" spans="1:24" ht="12.75">
      <c r="A26" s="39" t="s">
        <v>54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>
        <v>7261566.53</v>
      </c>
      <c r="N26" s="42"/>
      <c r="O26" s="41">
        <v>0</v>
      </c>
      <c r="P26" s="42"/>
      <c r="Q26" s="41">
        <v>0</v>
      </c>
      <c r="R26" s="42"/>
      <c r="S26" s="41">
        <v>650172.04</v>
      </c>
      <c r="T26" s="42"/>
      <c r="U26" s="37">
        <f>S26/M26</f>
        <v>0.08953605772444806</v>
      </c>
      <c r="V26" s="38"/>
      <c r="W26" s="37">
        <v>0</v>
      </c>
      <c r="X26" s="38"/>
    </row>
    <row r="29" ht="15">
      <c r="A29" s="157" t="s">
        <v>1993</v>
      </c>
    </row>
    <row r="30" ht="15">
      <c r="A30" s="158"/>
    </row>
    <row r="31" ht="15">
      <c r="A31" s="158" t="s">
        <v>1994</v>
      </c>
    </row>
    <row r="32" ht="15">
      <c r="A32" s="158"/>
    </row>
    <row r="33" spans="1:5" ht="15">
      <c r="A33" s="157"/>
      <c r="E33" t="s">
        <v>1995</v>
      </c>
    </row>
    <row r="34" spans="1:5" ht="15">
      <c r="A34" s="157"/>
      <c r="E34" t="s">
        <v>1996</v>
      </c>
    </row>
    <row r="35" ht="15">
      <c r="A35" s="158"/>
    </row>
    <row r="36" ht="15">
      <c r="A36" s="158" t="s">
        <v>1997</v>
      </c>
    </row>
    <row r="37" ht="15">
      <c r="A37" s="158" t="s">
        <v>1998</v>
      </c>
    </row>
    <row r="38" spans="1:5" ht="15">
      <c r="A38" s="158" t="s">
        <v>1999</v>
      </c>
      <c r="E38" s="158" t="s">
        <v>2001</v>
      </c>
    </row>
    <row r="39" spans="1:9" ht="15">
      <c r="A39" s="158"/>
      <c r="I39" t="s">
        <v>2002</v>
      </c>
    </row>
    <row r="40" ht="15">
      <c r="I40" s="158" t="s">
        <v>2000</v>
      </c>
    </row>
  </sheetData>
  <sheetProtection/>
  <mergeCells count="127">
    <mergeCell ref="A3:B3"/>
    <mergeCell ref="A4:B4"/>
    <mergeCell ref="A5:U5"/>
    <mergeCell ref="U11:V11"/>
    <mergeCell ref="A1:IV1"/>
    <mergeCell ref="A8:IV8"/>
    <mergeCell ref="W11:X11"/>
    <mergeCell ref="A6:U6"/>
    <mergeCell ref="A9:U9"/>
    <mergeCell ref="A10:L10"/>
    <mergeCell ref="M10:N10"/>
    <mergeCell ref="O10:P10"/>
    <mergeCell ref="Q10:R10"/>
    <mergeCell ref="S10:T10"/>
    <mergeCell ref="U10:V10"/>
    <mergeCell ref="A7:IV7"/>
    <mergeCell ref="O12:P12"/>
    <mergeCell ref="Q12:R12"/>
    <mergeCell ref="S12:T12"/>
    <mergeCell ref="U12:V12"/>
    <mergeCell ref="W10:X10"/>
    <mergeCell ref="A11:L11"/>
    <mergeCell ref="M11:N11"/>
    <mergeCell ref="O11:P11"/>
    <mergeCell ref="Q11:R11"/>
    <mergeCell ref="S11:T11"/>
    <mergeCell ref="W12:X12"/>
    <mergeCell ref="A13:L13"/>
    <mergeCell ref="M13:N13"/>
    <mergeCell ref="O13:P13"/>
    <mergeCell ref="Q13:R13"/>
    <mergeCell ref="S13:T13"/>
    <mergeCell ref="U13:V13"/>
    <mergeCell ref="W13:X13"/>
    <mergeCell ref="A12:L12"/>
    <mergeCell ref="M12:N12"/>
    <mergeCell ref="U15:V15"/>
    <mergeCell ref="W15:X15"/>
    <mergeCell ref="A14:L14"/>
    <mergeCell ref="M14:N14"/>
    <mergeCell ref="O14:P14"/>
    <mergeCell ref="Q14:R14"/>
    <mergeCell ref="S14:T14"/>
    <mergeCell ref="U14:V14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U19:V19"/>
    <mergeCell ref="W19:X19"/>
    <mergeCell ref="A18:L18"/>
    <mergeCell ref="M18:N18"/>
    <mergeCell ref="O18:P18"/>
    <mergeCell ref="Q18:R18"/>
    <mergeCell ref="S18:T18"/>
    <mergeCell ref="U18:V18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U23:V23"/>
    <mergeCell ref="W23:X23"/>
    <mergeCell ref="A22:L22"/>
    <mergeCell ref="M22:N22"/>
    <mergeCell ref="O22:P22"/>
    <mergeCell ref="Q22:R22"/>
    <mergeCell ref="S22:T22"/>
    <mergeCell ref="U22:V22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W26:X26"/>
    <mergeCell ref="A26:L26"/>
    <mergeCell ref="M26:N26"/>
    <mergeCell ref="O26:P26"/>
    <mergeCell ref="Q26:R26"/>
    <mergeCell ref="S26:T26"/>
    <mergeCell ref="U26:V2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56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3"/>
  <sheetViews>
    <sheetView zoomScalePageLayoutView="0" workbookViewId="0" topLeftCell="A154">
      <selection activeCell="U172" sqref="U172:V172"/>
    </sheetView>
  </sheetViews>
  <sheetFormatPr defaultColWidth="9.140625" defaultRowHeight="12.75"/>
  <cols>
    <col min="2" max="2" width="13.7109375" style="0" customWidth="1"/>
    <col min="13" max="13" width="9.140625" style="6" customWidth="1"/>
    <col min="14" max="14" width="6.421875" style="6" customWidth="1"/>
    <col min="15" max="15" width="9.140625" style="6" customWidth="1"/>
    <col min="16" max="16" width="7.8515625" style="6" customWidth="1"/>
    <col min="17" max="17" width="9.140625" style="6" customWidth="1"/>
    <col min="18" max="18" width="7.140625" style="6" customWidth="1"/>
    <col min="19" max="20" width="9.140625" style="6" customWidth="1"/>
    <col min="21" max="21" width="7.421875" style="0" customWidth="1"/>
    <col min="22" max="22" width="6.28125" style="0" customWidth="1"/>
    <col min="23" max="23" width="10.28125" style="0" customWidth="1"/>
    <col min="24" max="24" width="0.9921875" style="0" customWidth="1"/>
  </cols>
  <sheetData>
    <row r="1" spans="1:4" ht="12.75">
      <c r="A1" s="40" t="s">
        <v>0</v>
      </c>
      <c r="B1" s="40"/>
      <c r="C1" s="1"/>
      <c r="D1" s="2"/>
    </row>
    <row r="2" spans="1:2" ht="12.75">
      <c r="A2" s="40" t="s">
        <v>2</v>
      </c>
      <c r="B2" s="40"/>
    </row>
    <row r="3" spans="1:2" ht="12.75">
      <c r="A3" s="40" t="s">
        <v>3</v>
      </c>
      <c r="B3" s="40"/>
    </row>
    <row r="4" spans="1:2" ht="12.75">
      <c r="A4" s="40" t="s">
        <v>4</v>
      </c>
      <c r="B4" s="40"/>
    </row>
    <row r="5" spans="1:21" s="4" customFormat="1" ht="17.25">
      <c r="A5" s="71" t="s">
        <v>55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1" ht="12.75">
      <c r="A6" s="47" t="s">
        <v>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2.75">
      <c r="A7" s="47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4" ht="12.75">
      <c r="A8" s="68" t="s">
        <v>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67" t="s">
        <v>8</v>
      </c>
      <c r="N8" s="42"/>
      <c r="O8" s="67" t="s">
        <v>9</v>
      </c>
      <c r="P8" s="42"/>
      <c r="Q8" s="67" t="s">
        <v>10</v>
      </c>
      <c r="R8" s="42"/>
      <c r="S8" s="67" t="s">
        <v>11</v>
      </c>
      <c r="T8" s="42"/>
      <c r="U8" s="68" t="s">
        <v>12</v>
      </c>
      <c r="V8" s="40"/>
      <c r="W8" s="68" t="s">
        <v>13</v>
      </c>
      <c r="X8" s="40"/>
    </row>
    <row r="9" spans="1:24" ht="12.75">
      <c r="A9" s="69" t="s">
        <v>14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70" t="s">
        <v>15</v>
      </c>
      <c r="N9" s="42"/>
      <c r="O9" s="70" t="s">
        <v>16</v>
      </c>
      <c r="P9" s="42"/>
      <c r="Q9" s="70" t="s">
        <v>17</v>
      </c>
      <c r="R9" s="42"/>
      <c r="S9" s="70" t="s">
        <v>18</v>
      </c>
      <c r="T9" s="42"/>
      <c r="U9" s="66" t="s">
        <v>19</v>
      </c>
      <c r="V9" s="40"/>
      <c r="W9" s="66" t="s">
        <v>20</v>
      </c>
      <c r="X9" s="40"/>
    </row>
    <row r="10" spans="1:24" ht="12.75">
      <c r="A10" s="58" t="s">
        <v>21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59">
        <v>44697397.23</v>
      </c>
      <c r="N10" s="42"/>
      <c r="O10" s="59" t="s">
        <v>22</v>
      </c>
      <c r="P10" s="42"/>
      <c r="Q10" s="59" t="s">
        <v>22</v>
      </c>
      <c r="R10" s="42"/>
      <c r="S10" s="59">
        <v>53279739.96</v>
      </c>
      <c r="T10" s="42"/>
      <c r="U10" s="54">
        <f>S10/M10</f>
        <v>1.192009899051565</v>
      </c>
      <c r="V10" s="38"/>
      <c r="W10" s="54">
        <f>S10/Q10</f>
        <v>0.7629194365886922</v>
      </c>
      <c r="X10" s="38"/>
    </row>
    <row r="11" spans="1:24" ht="12.75">
      <c r="A11" s="58" t="s">
        <v>56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59" t="s">
        <v>57</v>
      </c>
      <c r="N11" s="42"/>
      <c r="O11" s="59" t="s">
        <v>58</v>
      </c>
      <c r="P11" s="42"/>
      <c r="Q11" s="59" t="s">
        <v>58</v>
      </c>
      <c r="R11" s="42"/>
      <c r="S11" s="59" t="s">
        <v>59</v>
      </c>
      <c r="T11" s="42"/>
      <c r="U11" s="54">
        <f>S11/M11</f>
        <v>3.5048625668316506</v>
      </c>
      <c r="V11" s="38"/>
      <c r="W11" s="54">
        <f>S11/Q11</f>
        <v>0.9325676159524792</v>
      </c>
      <c r="X11" s="38"/>
    </row>
    <row r="12" spans="1:24" ht="12.75">
      <c r="A12" s="58" t="s">
        <v>60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59" t="s">
        <v>61</v>
      </c>
      <c r="N12" s="42"/>
      <c r="O12" s="59" t="s">
        <v>62</v>
      </c>
      <c r="P12" s="42"/>
      <c r="Q12" s="59" t="s">
        <v>62</v>
      </c>
      <c r="R12" s="42"/>
      <c r="S12" s="59" t="s">
        <v>63</v>
      </c>
      <c r="T12" s="42"/>
      <c r="U12" s="54">
        <f aca="true" t="shared" si="0" ref="U12:U18">S12/M12</f>
        <v>3.5968125341298998</v>
      </c>
      <c r="V12" s="38"/>
      <c r="W12" s="54">
        <f>S12/Q12</f>
        <v>0.9304053842180775</v>
      </c>
      <c r="X12" s="38"/>
    </row>
    <row r="13" spans="1:24" ht="12.75">
      <c r="A13" s="48" t="s">
        <v>64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55" t="s">
        <v>65</v>
      </c>
      <c r="N13" s="42"/>
      <c r="O13" s="55" t="s">
        <v>1</v>
      </c>
      <c r="P13" s="42"/>
      <c r="Q13" s="55" t="s">
        <v>1</v>
      </c>
      <c r="R13" s="42"/>
      <c r="S13" s="55" t="s">
        <v>66</v>
      </c>
      <c r="T13" s="42"/>
      <c r="U13" s="56">
        <f t="shared" si="0"/>
        <v>2.762784834426493</v>
      </c>
      <c r="V13" s="57"/>
      <c r="W13" s="61" t="s">
        <v>45</v>
      </c>
      <c r="X13" s="40"/>
    </row>
    <row r="14" spans="1:24" ht="12.75">
      <c r="A14" s="48" t="s">
        <v>67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55" t="s">
        <v>68</v>
      </c>
      <c r="N14" s="42"/>
      <c r="O14" s="55" t="s">
        <v>1</v>
      </c>
      <c r="P14" s="42"/>
      <c r="Q14" s="55" t="s">
        <v>1</v>
      </c>
      <c r="R14" s="42"/>
      <c r="S14" s="55" t="s">
        <v>69</v>
      </c>
      <c r="T14" s="42"/>
      <c r="U14" s="56">
        <f t="shared" si="0"/>
        <v>0.7282543279982814</v>
      </c>
      <c r="V14" s="57"/>
      <c r="W14" s="61" t="s">
        <v>45</v>
      </c>
      <c r="X14" s="40"/>
    </row>
    <row r="15" spans="1:24" ht="12.75">
      <c r="A15" s="48" t="s">
        <v>70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5" t="s">
        <v>71</v>
      </c>
      <c r="N15" s="42"/>
      <c r="O15" s="55" t="s">
        <v>1</v>
      </c>
      <c r="P15" s="42"/>
      <c r="Q15" s="55" t="s">
        <v>1</v>
      </c>
      <c r="R15" s="42"/>
      <c r="S15" s="55" t="s">
        <v>72</v>
      </c>
      <c r="T15" s="42"/>
      <c r="U15" s="56">
        <f t="shared" si="0"/>
        <v>0.9238468411116727</v>
      </c>
      <c r="V15" s="57"/>
      <c r="W15" s="61" t="s">
        <v>45</v>
      </c>
      <c r="X15" s="40"/>
    </row>
    <row r="16" spans="1:24" ht="12.75">
      <c r="A16" s="48" t="s">
        <v>73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55" t="s">
        <v>74</v>
      </c>
      <c r="N16" s="42"/>
      <c r="O16" s="55" t="s">
        <v>1</v>
      </c>
      <c r="P16" s="42"/>
      <c r="Q16" s="55" t="s">
        <v>1</v>
      </c>
      <c r="R16" s="42"/>
      <c r="S16" s="55" t="s">
        <v>75</v>
      </c>
      <c r="T16" s="42"/>
      <c r="U16" s="56">
        <f t="shared" si="0"/>
        <v>0.8177655539710154</v>
      </c>
      <c r="V16" s="57"/>
      <c r="W16" s="61" t="s">
        <v>45</v>
      </c>
      <c r="X16" s="40"/>
    </row>
    <row r="17" spans="1:24" ht="12.75">
      <c r="A17" s="48" t="s">
        <v>76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55" t="s">
        <v>77</v>
      </c>
      <c r="N17" s="42"/>
      <c r="O17" s="55" t="s">
        <v>1</v>
      </c>
      <c r="P17" s="42"/>
      <c r="Q17" s="55" t="s">
        <v>1</v>
      </c>
      <c r="R17" s="42"/>
      <c r="S17" s="55" t="s">
        <v>78</v>
      </c>
      <c r="T17" s="42"/>
      <c r="U17" s="56">
        <f t="shared" si="0"/>
        <v>0.1311510127520535</v>
      </c>
      <c r="V17" s="57"/>
      <c r="W17" s="61" t="s">
        <v>45</v>
      </c>
      <c r="X17" s="40"/>
    </row>
    <row r="18" spans="1:24" ht="12.75">
      <c r="A18" s="48" t="s">
        <v>79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55" t="s">
        <v>80</v>
      </c>
      <c r="N18" s="42"/>
      <c r="O18" s="55" t="s">
        <v>1</v>
      </c>
      <c r="P18" s="42"/>
      <c r="Q18" s="55" t="s">
        <v>1</v>
      </c>
      <c r="R18" s="42"/>
      <c r="S18" s="55" t="s">
        <v>81</v>
      </c>
      <c r="T18" s="42"/>
      <c r="U18" s="56">
        <f t="shared" si="0"/>
        <v>0.3827115187789682</v>
      </c>
      <c r="V18" s="57"/>
      <c r="W18" s="61" t="s">
        <v>45</v>
      </c>
      <c r="X18" s="40"/>
    </row>
    <row r="19" spans="1:24" ht="12.75">
      <c r="A19" s="58" t="s">
        <v>82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59" t="s">
        <v>83</v>
      </c>
      <c r="N19" s="42"/>
      <c r="O19" s="59" t="s">
        <v>84</v>
      </c>
      <c r="P19" s="42"/>
      <c r="Q19" s="59" t="s">
        <v>84</v>
      </c>
      <c r="R19" s="42"/>
      <c r="S19" s="59" t="s">
        <v>85</v>
      </c>
      <c r="T19" s="42"/>
      <c r="U19" s="54">
        <f>S19/M19</f>
        <v>2.845537251317426</v>
      </c>
      <c r="V19" s="38"/>
      <c r="W19" s="54">
        <f>S19/Q19</f>
        <v>0.9977881103552532</v>
      </c>
      <c r="X19" s="38"/>
    </row>
    <row r="20" spans="1:24" ht="12.75">
      <c r="A20" s="48" t="s">
        <v>86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55" t="s">
        <v>87</v>
      </c>
      <c r="N20" s="42"/>
      <c r="O20" s="55" t="s">
        <v>1</v>
      </c>
      <c r="P20" s="42"/>
      <c r="Q20" s="55" t="s">
        <v>1</v>
      </c>
      <c r="R20" s="42"/>
      <c r="S20" s="55" t="s">
        <v>88</v>
      </c>
      <c r="T20" s="42"/>
      <c r="U20" s="61" t="s">
        <v>89</v>
      </c>
      <c r="V20" s="40"/>
      <c r="W20" s="61" t="s">
        <v>45</v>
      </c>
      <c r="X20" s="40"/>
    </row>
    <row r="21" spans="1:24" ht="12.75">
      <c r="A21" s="48" t="s">
        <v>90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55" t="s">
        <v>91</v>
      </c>
      <c r="N21" s="42"/>
      <c r="O21" s="55" t="s">
        <v>1</v>
      </c>
      <c r="P21" s="42"/>
      <c r="Q21" s="55" t="s">
        <v>1</v>
      </c>
      <c r="R21" s="42"/>
      <c r="S21" s="55" t="s">
        <v>92</v>
      </c>
      <c r="T21" s="42"/>
      <c r="U21" s="61" t="s">
        <v>93</v>
      </c>
      <c r="V21" s="40"/>
      <c r="W21" s="61" t="s">
        <v>45</v>
      </c>
      <c r="X21" s="40"/>
    </row>
    <row r="22" spans="1:24" ht="12.75">
      <c r="A22" s="58" t="s">
        <v>94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59" t="s">
        <v>95</v>
      </c>
      <c r="N22" s="42"/>
      <c r="O22" s="59" t="s">
        <v>96</v>
      </c>
      <c r="P22" s="42"/>
      <c r="Q22" s="59" t="s">
        <v>96</v>
      </c>
      <c r="R22" s="42"/>
      <c r="S22" s="59" t="s">
        <v>97</v>
      </c>
      <c r="T22" s="42"/>
      <c r="U22" s="62" t="s">
        <v>98</v>
      </c>
      <c r="V22" s="40"/>
      <c r="W22" s="54">
        <f>S22/Q22</f>
        <v>0.8791760471555753</v>
      </c>
      <c r="X22" s="38"/>
    </row>
    <row r="23" spans="1:24" ht="12.75">
      <c r="A23" s="48" t="s">
        <v>99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55" t="s">
        <v>100</v>
      </c>
      <c r="N23" s="42"/>
      <c r="O23" s="55" t="s">
        <v>1</v>
      </c>
      <c r="P23" s="42"/>
      <c r="Q23" s="55" t="s">
        <v>1</v>
      </c>
      <c r="R23" s="42"/>
      <c r="S23" s="55" t="s">
        <v>101</v>
      </c>
      <c r="T23" s="42"/>
      <c r="U23" s="61" t="s">
        <v>102</v>
      </c>
      <c r="V23" s="40"/>
      <c r="W23" s="61" t="s">
        <v>45</v>
      </c>
      <c r="X23" s="40"/>
    </row>
    <row r="24" spans="1:24" ht="12.75">
      <c r="A24" s="48" t="s">
        <v>103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55" t="s">
        <v>104</v>
      </c>
      <c r="N24" s="42"/>
      <c r="O24" s="55" t="s">
        <v>1</v>
      </c>
      <c r="P24" s="42"/>
      <c r="Q24" s="55" t="s">
        <v>1</v>
      </c>
      <c r="R24" s="42"/>
      <c r="S24" s="55" t="s">
        <v>105</v>
      </c>
      <c r="T24" s="42"/>
      <c r="U24" s="61" t="s">
        <v>106</v>
      </c>
      <c r="V24" s="40"/>
      <c r="W24" s="61" t="s">
        <v>45</v>
      </c>
      <c r="X24" s="40"/>
    </row>
    <row r="25" spans="1:24" ht="12.75">
      <c r="A25" s="58" t="s">
        <v>107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59" t="s">
        <v>108</v>
      </c>
      <c r="N25" s="42"/>
      <c r="O25" s="59" t="s">
        <v>109</v>
      </c>
      <c r="P25" s="42"/>
      <c r="Q25" s="59" t="s">
        <v>109</v>
      </c>
      <c r="R25" s="42"/>
      <c r="S25" s="59">
        <v>5979268.56</v>
      </c>
      <c r="T25" s="42"/>
      <c r="U25" s="62" t="s">
        <v>110</v>
      </c>
      <c r="V25" s="40"/>
      <c r="W25" s="62" t="s">
        <v>111</v>
      </c>
      <c r="X25" s="40"/>
    </row>
    <row r="26" spans="1:24" ht="12.75">
      <c r="A26" s="58" t="s">
        <v>112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59" t="s">
        <v>113</v>
      </c>
      <c r="N26" s="42"/>
      <c r="O26" s="59" t="s">
        <v>114</v>
      </c>
      <c r="P26" s="42"/>
      <c r="Q26" s="59" t="s">
        <v>114</v>
      </c>
      <c r="R26" s="42"/>
      <c r="S26" s="59" t="s">
        <v>115</v>
      </c>
      <c r="T26" s="42"/>
      <c r="U26" s="62" t="s">
        <v>116</v>
      </c>
      <c r="V26" s="40"/>
      <c r="W26" s="62" t="s">
        <v>117</v>
      </c>
      <c r="X26" s="40"/>
    </row>
    <row r="27" spans="1:24" ht="12.75">
      <c r="A27" s="48" t="s">
        <v>118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55" t="s">
        <v>113</v>
      </c>
      <c r="N27" s="42"/>
      <c r="O27" s="55" t="s">
        <v>1</v>
      </c>
      <c r="P27" s="42"/>
      <c r="Q27" s="55" t="s">
        <v>1</v>
      </c>
      <c r="R27" s="42"/>
      <c r="S27" s="55" t="s">
        <v>119</v>
      </c>
      <c r="T27" s="42"/>
      <c r="U27" s="61" t="s">
        <v>120</v>
      </c>
      <c r="V27" s="40"/>
      <c r="W27" s="61" t="s">
        <v>45</v>
      </c>
      <c r="X27" s="40"/>
    </row>
    <row r="28" spans="1:24" ht="12.75">
      <c r="A28" s="48" t="s">
        <v>121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55" t="s">
        <v>1</v>
      </c>
      <c r="N28" s="42"/>
      <c r="O28" s="55" t="s">
        <v>1</v>
      </c>
      <c r="P28" s="42"/>
      <c r="Q28" s="55" t="s">
        <v>1</v>
      </c>
      <c r="R28" s="42"/>
      <c r="S28" s="55" t="s">
        <v>122</v>
      </c>
      <c r="T28" s="42"/>
      <c r="U28" s="61" t="s">
        <v>45</v>
      </c>
      <c r="V28" s="40"/>
      <c r="W28" s="61" t="s">
        <v>45</v>
      </c>
      <c r="X28" s="40"/>
    </row>
    <row r="29" spans="1:24" ht="12.75">
      <c r="A29" s="58" t="s">
        <v>123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59" t="s">
        <v>124</v>
      </c>
      <c r="N29" s="42"/>
      <c r="O29" s="59" t="s">
        <v>125</v>
      </c>
      <c r="P29" s="42"/>
      <c r="Q29" s="59" t="s">
        <v>125</v>
      </c>
      <c r="R29" s="42"/>
      <c r="S29" s="59" t="s">
        <v>126</v>
      </c>
      <c r="T29" s="42"/>
      <c r="U29" s="62" t="s">
        <v>127</v>
      </c>
      <c r="V29" s="40"/>
      <c r="W29" s="62" t="s">
        <v>128</v>
      </c>
      <c r="X29" s="40"/>
    </row>
    <row r="30" spans="1:24" ht="12.75">
      <c r="A30" s="48" t="s">
        <v>129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55" t="s">
        <v>130</v>
      </c>
      <c r="N30" s="42"/>
      <c r="O30" s="55" t="s">
        <v>1</v>
      </c>
      <c r="P30" s="42"/>
      <c r="Q30" s="55" t="s">
        <v>1</v>
      </c>
      <c r="R30" s="42"/>
      <c r="S30" s="55" t="s">
        <v>131</v>
      </c>
      <c r="T30" s="42"/>
      <c r="U30" s="61" t="s">
        <v>132</v>
      </c>
      <c r="V30" s="40"/>
      <c r="W30" s="61" t="s">
        <v>45</v>
      </c>
      <c r="X30" s="40"/>
    </row>
    <row r="31" spans="1:24" ht="12.75">
      <c r="A31" s="48" t="s">
        <v>133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55" t="s">
        <v>134</v>
      </c>
      <c r="N31" s="42"/>
      <c r="O31" s="55" t="s">
        <v>1</v>
      </c>
      <c r="P31" s="42"/>
      <c r="Q31" s="55" t="s">
        <v>1</v>
      </c>
      <c r="R31" s="42"/>
      <c r="S31" s="55" t="s">
        <v>135</v>
      </c>
      <c r="T31" s="42"/>
      <c r="U31" s="61" t="s">
        <v>136</v>
      </c>
      <c r="V31" s="40"/>
      <c r="W31" s="61" t="s">
        <v>45</v>
      </c>
      <c r="X31" s="40"/>
    </row>
    <row r="32" spans="1:24" ht="12.75">
      <c r="A32" s="58" t="s">
        <v>137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59" t="s">
        <v>138</v>
      </c>
      <c r="N32" s="42"/>
      <c r="O32" s="59" t="s">
        <v>139</v>
      </c>
      <c r="P32" s="42"/>
      <c r="Q32" s="59" t="s">
        <v>139</v>
      </c>
      <c r="R32" s="42"/>
      <c r="S32" s="59">
        <v>544609.16</v>
      </c>
      <c r="T32" s="42"/>
      <c r="U32" s="54">
        <f>S32/M32</f>
        <v>4.488734339970988</v>
      </c>
      <c r="V32" s="38"/>
      <c r="W32" s="54">
        <f>S32/Q32</f>
        <v>0.5421013989285566</v>
      </c>
      <c r="X32" s="38"/>
    </row>
    <row r="33" spans="1:24" ht="12.75">
      <c r="A33" s="48" t="s">
        <v>140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55" t="s">
        <v>141</v>
      </c>
      <c r="N33" s="42"/>
      <c r="O33" s="55" t="s">
        <v>1</v>
      </c>
      <c r="P33" s="42"/>
      <c r="Q33" s="55" t="s">
        <v>1</v>
      </c>
      <c r="R33" s="42"/>
      <c r="S33" s="55">
        <v>78896</v>
      </c>
      <c r="T33" s="42"/>
      <c r="U33" s="65">
        <f>S33/M33</f>
        <v>2.9830611010284334</v>
      </c>
      <c r="V33" s="38"/>
      <c r="W33" s="61" t="s">
        <v>45</v>
      </c>
      <c r="X33" s="40"/>
    </row>
    <row r="34" spans="1:24" ht="12.75">
      <c r="A34" s="48" t="s">
        <v>142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55" t="s">
        <v>143</v>
      </c>
      <c r="N34" s="42"/>
      <c r="O34" s="55" t="s">
        <v>1</v>
      </c>
      <c r="P34" s="42"/>
      <c r="Q34" s="55" t="s">
        <v>1</v>
      </c>
      <c r="R34" s="42"/>
      <c r="S34" s="55">
        <v>465713.16</v>
      </c>
      <c r="T34" s="42"/>
      <c r="U34" s="65">
        <f>S34/M34</f>
        <v>4.908443929173693</v>
      </c>
      <c r="V34" s="38"/>
      <c r="W34" s="61" t="s">
        <v>45</v>
      </c>
      <c r="X34" s="40"/>
    </row>
    <row r="35" spans="1:24" ht="12.75">
      <c r="A35" s="58" t="s">
        <v>144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59" t="s">
        <v>1</v>
      </c>
      <c r="N35" s="42"/>
      <c r="O35" s="59" t="s">
        <v>145</v>
      </c>
      <c r="P35" s="42"/>
      <c r="Q35" s="59" t="s">
        <v>145</v>
      </c>
      <c r="R35" s="42"/>
      <c r="S35" s="59" t="s">
        <v>146</v>
      </c>
      <c r="T35" s="42"/>
      <c r="U35" s="62" t="s">
        <v>45</v>
      </c>
      <c r="V35" s="40"/>
      <c r="W35" s="62" t="s">
        <v>147</v>
      </c>
      <c r="X35" s="40"/>
    </row>
    <row r="36" spans="1:24" ht="12.75">
      <c r="A36" s="48" t="s">
        <v>148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55" t="s">
        <v>1</v>
      </c>
      <c r="N36" s="42"/>
      <c r="O36" s="55" t="s">
        <v>1</v>
      </c>
      <c r="P36" s="42"/>
      <c r="Q36" s="55" t="s">
        <v>1</v>
      </c>
      <c r="R36" s="42"/>
      <c r="S36" s="55" t="s">
        <v>149</v>
      </c>
      <c r="T36" s="42"/>
      <c r="U36" s="61" t="s">
        <v>45</v>
      </c>
      <c r="V36" s="40"/>
      <c r="W36" s="61" t="s">
        <v>45</v>
      </c>
      <c r="X36" s="40"/>
    </row>
    <row r="37" spans="1:24" ht="12.75">
      <c r="A37" s="48" t="s">
        <v>150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55" t="s">
        <v>1</v>
      </c>
      <c r="N37" s="42"/>
      <c r="O37" s="55" t="s">
        <v>1</v>
      </c>
      <c r="P37" s="42"/>
      <c r="Q37" s="55" t="s">
        <v>1</v>
      </c>
      <c r="R37" s="42"/>
      <c r="S37" s="55" t="s">
        <v>151</v>
      </c>
      <c r="T37" s="42"/>
      <c r="U37" s="61" t="s">
        <v>45</v>
      </c>
      <c r="V37" s="40"/>
      <c r="W37" s="61" t="s">
        <v>45</v>
      </c>
      <c r="X37" s="40"/>
    </row>
    <row r="38" spans="1:24" ht="12.75">
      <c r="A38" s="58" t="s">
        <v>152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59" t="s">
        <v>153</v>
      </c>
      <c r="N38" s="42"/>
      <c r="O38" s="59" t="s">
        <v>154</v>
      </c>
      <c r="P38" s="42"/>
      <c r="Q38" s="59" t="s">
        <v>154</v>
      </c>
      <c r="R38" s="42"/>
      <c r="S38" s="59" t="s">
        <v>155</v>
      </c>
      <c r="T38" s="42"/>
      <c r="U38" s="62" t="s">
        <v>156</v>
      </c>
      <c r="V38" s="40"/>
      <c r="W38" s="62" t="s">
        <v>157</v>
      </c>
      <c r="X38" s="40"/>
    </row>
    <row r="39" spans="1:24" ht="12.75">
      <c r="A39" s="58" t="s">
        <v>158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59" t="s">
        <v>159</v>
      </c>
      <c r="N39" s="42"/>
      <c r="O39" s="59" t="s">
        <v>160</v>
      </c>
      <c r="P39" s="42"/>
      <c r="Q39" s="59" t="s">
        <v>160</v>
      </c>
      <c r="R39" s="42"/>
      <c r="S39" s="59" t="s">
        <v>161</v>
      </c>
      <c r="T39" s="42"/>
      <c r="U39" s="62" t="s">
        <v>162</v>
      </c>
      <c r="V39" s="40"/>
      <c r="W39" s="62" t="s">
        <v>163</v>
      </c>
      <c r="X39" s="40"/>
    </row>
    <row r="40" spans="1:24" ht="12.75">
      <c r="A40" s="48" t="s">
        <v>164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55" t="s">
        <v>165</v>
      </c>
      <c r="N40" s="42"/>
      <c r="O40" s="55" t="s">
        <v>1</v>
      </c>
      <c r="P40" s="42"/>
      <c r="Q40" s="55" t="s">
        <v>1</v>
      </c>
      <c r="R40" s="42"/>
      <c r="S40" s="55" t="s">
        <v>166</v>
      </c>
      <c r="T40" s="42"/>
      <c r="U40" s="61" t="s">
        <v>167</v>
      </c>
      <c r="V40" s="40"/>
      <c r="W40" s="61" t="s">
        <v>45</v>
      </c>
      <c r="X40" s="40"/>
    </row>
    <row r="41" spans="1:24" ht="12.75">
      <c r="A41" s="48" t="s">
        <v>168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55" t="s">
        <v>169</v>
      </c>
      <c r="N41" s="42"/>
      <c r="O41" s="55" t="s">
        <v>1</v>
      </c>
      <c r="P41" s="42"/>
      <c r="Q41" s="55" t="s">
        <v>1</v>
      </c>
      <c r="R41" s="42"/>
      <c r="S41" s="55" t="s">
        <v>170</v>
      </c>
      <c r="T41" s="42"/>
      <c r="U41" s="61" t="s">
        <v>171</v>
      </c>
      <c r="V41" s="40"/>
      <c r="W41" s="61" t="s">
        <v>45</v>
      </c>
      <c r="X41" s="40"/>
    </row>
    <row r="42" spans="1:24" ht="12.75">
      <c r="A42" s="48" t="s">
        <v>172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55" t="s">
        <v>173</v>
      </c>
      <c r="N42" s="42"/>
      <c r="O42" s="55" t="s">
        <v>1</v>
      </c>
      <c r="P42" s="42"/>
      <c r="Q42" s="55" t="s">
        <v>1</v>
      </c>
      <c r="R42" s="42"/>
      <c r="S42" s="55" t="s">
        <v>174</v>
      </c>
      <c r="T42" s="42"/>
      <c r="U42" s="61" t="s">
        <v>175</v>
      </c>
      <c r="V42" s="40"/>
      <c r="W42" s="61" t="s">
        <v>45</v>
      </c>
      <c r="X42" s="40"/>
    </row>
    <row r="43" spans="1:24" ht="12.75">
      <c r="A43" s="58" t="s">
        <v>176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59" t="s">
        <v>177</v>
      </c>
      <c r="N43" s="42"/>
      <c r="O43" s="59" t="s">
        <v>178</v>
      </c>
      <c r="P43" s="42"/>
      <c r="Q43" s="59" t="s">
        <v>178</v>
      </c>
      <c r="R43" s="42"/>
      <c r="S43" s="59" t="s">
        <v>179</v>
      </c>
      <c r="T43" s="42"/>
      <c r="U43" s="62" t="s">
        <v>156</v>
      </c>
      <c r="V43" s="40"/>
      <c r="W43" s="62" t="s">
        <v>180</v>
      </c>
      <c r="X43" s="40"/>
    </row>
    <row r="44" spans="1:24" ht="12.75">
      <c r="A44" s="48" t="s">
        <v>181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55" t="s">
        <v>182</v>
      </c>
      <c r="N44" s="42"/>
      <c r="O44" s="55" t="s">
        <v>1</v>
      </c>
      <c r="P44" s="42"/>
      <c r="Q44" s="55" t="s">
        <v>1</v>
      </c>
      <c r="R44" s="42"/>
      <c r="S44" s="55" t="s">
        <v>183</v>
      </c>
      <c r="T44" s="42"/>
      <c r="U44" s="61" t="s">
        <v>184</v>
      </c>
      <c r="V44" s="40"/>
      <c r="W44" s="61" t="s">
        <v>45</v>
      </c>
      <c r="X44" s="40"/>
    </row>
    <row r="45" spans="1:24" ht="12.75">
      <c r="A45" s="48" t="s">
        <v>185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55" t="s">
        <v>186</v>
      </c>
      <c r="N45" s="42"/>
      <c r="O45" s="55" t="s">
        <v>1</v>
      </c>
      <c r="P45" s="42"/>
      <c r="Q45" s="55" t="s">
        <v>1</v>
      </c>
      <c r="R45" s="42"/>
      <c r="S45" s="55" t="s">
        <v>187</v>
      </c>
      <c r="T45" s="42"/>
      <c r="U45" s="61" t="s">
        <v>188</v>
      </c>
      <c r="V45" s="40"/>
      <c r="W45" s="61" t="s">
        <v>45</v>
      </c>
      <c r="X45" s="40"/>
    </row>
    <row r="46" spans="1:24" ht="12.75">
      <c r="A46" s="48" t="s">
        <v>189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55" t="s">
        <v>190</v>
      </c>
      <c r="N46" s="42"/>
      <c r="O46" s="55" t="s">
        <v>1</v>
      </c>
      <c r="P46" s="42"/>
      <c r="Q46" s="55" t="s">
        <v>1</v>
      </c>
      <c r="R46" s="42"/>
      <c r="S46" s="55" t="s">
        <v>191</v>
      </c>
      <c r="T46" s="42"/>
      <c r="U46" s="61" t="s">
        <v>192</v>
      </c>
      <c r="V46" s="40"/>
      <c r="W46" s="61" t="s">
        <v>45</v>
      </c>
      <c r="X46" s="40"/>
    </row>
    <row r="47" spans="1:24" ht="12.75">
      <c r="A47" s="58" t="s">
        <v>193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59">
        <v>8306150.83</v>
      </c>
      <c r="N47" s="42"/>
      <c r="O47" s="59" t="s">
        <v>194</v>
      </c>
      <c r="P47" s="42"/>
      <c r="Q47" s="59" t="s">
        <v>194</v>
      </c>
      <c r="R47" s="42"/>
      <c r="S47" s="59" t="s">
        <v>195</v>
      </c>
      <c r="T47" s="42"/>
      <c r="U47" s="54">
        <f>S47/M47</f>
        <v>0.9641680200502691</v>
      </c>
      <c r="V47" s="38"/>
      <c r="W47" s="54">
        <f>S47/Q47</f>
        <v>0.8832229303521587</v>
      </c>
      <c r="X47" s="38"/>
    </row>
    <row r="48" spans="1:24" ht="12.75">
      <c r="A48" s="58" t="s">
        <v>196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59" t="s">
        <v>197</v>
      </c>
      <c r="N48" s="42"/>
      <c r="O48" s="59" t="s">
        <v>198</v>
      </c>
      <c r="P48" s="42"/>
      <c r="Q48" s="59" t="s">
        <v>198</v>
      </c>
      <c r="R48" s="42"/>
      <c r="S48" s="59" t="s">
        <v>199</v>
      </c>
      <c r="T48" s="42"/>
      <c r="U48" s="62" t="s">
        <v>200</v>
      </c>
      <c r="V48" s="40"/>
      <c r="W48" s="54">
        <f>S48/Q48</f>
        <v>0.5976881699346405</v>
      </c>
      <c r="X48" s="38"/>
    </row>
    <row r="49" spans="1:24" ht="12.75">
      <c r="A49" s="48" t="s">
        <v>201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55" t="s">
        <v>197</v>
      </c>
      <c r="N49" s="42"/>
      <c r="O49" s="55" t="s">
        <v>1</v>
      </c>
      <c r="P49" s="42"/>
      <c r="Q49" s="55" t="s">
        <v>1</v>
      </c>
      <c r="R49" s="42"/>
      <c r="S49" s="55" t="s">
        <v>202</v>
      </c>
      <c r="T49" s="42"/>
      <c r="U49" s="61" t="s">
        <v>203</v>
      </c>
      <c r="V49" s="40"/>
      <c r="W49" s="61" t="s">
        <v>45</v>
      </c>
      <c r="X49" s="40"/>
    </row>
    <row r="50" spans="1:24" ht="12.75">
      <c r="A50" s="48" t="s">
        <v>204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55" t="s">
        <v>1</v>
      </c>
      <c r="N50" s="42"/>
      <c r="O50" s="55" t="s">
        <v>1</v>
      </c>
      <c r="P50" s="42"/>
      <c r="Q50" s="55" t="s">
        <v>1</v>
      </c>
      <c r="R50" s="42"/>
      <c r="S50" s="55" t="s">
        <v>205</v>
      </c>
      <c r="T50" s="42"/>
      <c r="U50" s="61" t="s">
        <v>45</v>
      </c>
      <c r="V50" s="40"/>
      <c r="W50" s="61" t="s">
        <v>45</v>
      </c>
      <c r="X50" s="40"/>
    </row>
    <row r="51" spans="1:24" ht="12.75">
      <c r="A51" s="58" t="s">
        <v>206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59">
        <v>3381750.63</v>
      </c>
      <c r="N51" s="42"/>
      <c r="O51" s="59" t="s">
        <v>207</v>
      </c>
      <c r="P51" s="42"/>
      <c r="Q51" s="59" t="s">
        <v>207</v>
      </c>
      <c r="R51" s="42"/>
      <c r="S51" s="59" t="s">
        <v>208</v>
      </c>
      <c r="T51" s="42"/>
      <c r="U51" s="54">
        <f>S51/M51</f>
        <v>1.0474007925297555</v>
      </c>
      <c r="V51" s="38"/>
      <c r="W51" s="54">
        <f>S51/Q51</f>
        <v>0.802387168957509</v>
      </c>
      <c r="X51" s="38"/>
    </row>
    <row r="52" spans="1:24" ht="12.75">
      <c r="A52" s="48" t="s">
        <v>209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55" t="s">
        <v>210</v>
      </c>
      <c r="N52" s="42"/>
      <c r="O52" s="55" t="s">
        <v>1</v>
      </c>
      <c r="P52" s="42"/>
      <c r="Q52" s="55" t="s">
        <v>1</v>
      </c>
      <c r="R52" s="42"/>
      <c r="S52" s="55" t="s">
        <v>211</v>
      </c>
      <c r="T52" s="42"/>
      <c r="U52" s="61" t="s">
        <v>212</v>
      </c>
      <c r="V52" s="40"/>
      <c r="W52" s="61" t="s">
        <v>45</v>
      </c>
      <c r="X52" s="40"/>
    </row>
    <row r="53" spans="1:24" ht="12.75">
      <c r="A53" s="48" t="s">
        <v>213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55" t="s">
        <v>214</v>
      </c>
      <c r="N53" s="42"/>
      <c r="O53" s="55" t="s">
        <v>1</v>
      </c>
      <c r="P53" s="42"/>
      <c r="Q53" s="55" t="s">
        <v>1</v>
      </c>
      <c r="R53" s="42"/>
      <c r="S53" s="55" t="s">
        <v>215</v>
      </c>
      <c r="T53" s="42"/>
      <c r="U53" s="61" t="s">
        <v>216</v>
      </c>
      <c r="V53" s="40"/>
      <c r="W53" s="61" t="s">
        <v>45</v>
      </c>
      <c r="X53" s="40"/>
    </row>
    <row r="54" spans="1:24" ht="12.75">
      <c r="A54" s="48" t="s">
        <v>217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55">
        <v>2194479.72</v>
      </c>
      <c r="N54" s="42"/>
      <c r="O54" s="55" t="s">
        <v>1</v>
      </c>
      <c r="P54" s="42"/>
      <c r="Q54" s="55" t="s">
        <v>1</v>
      </c>
      <c r="R54" s="42"/>
      <c r="S54" s="55" t="s">
        <v>218</v>
      </c>
      <c r="T54" s="42"/>
      <c r="U54" s="65">
        <f>S54/M54</f>
        <v>1.1395370288498268</v>
      </c>
      <c r="V54" s="38"/>
      <c r="W54" s="61" t="s">
        <v>45</v>
      </c>
      <c r="X54" s="40"/>
    </row>
    <row r="55" spans="1:24" ht="12.75">
      <c r="A55" s="58" t="s">
        <v>219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59" t="s">
        <v>220</v>
      </c>
      <c r="N55" s="42"/>
      <c r="O55" s="59" t="s">
        <v>221</v>
      </c>
      <c r="P55" s="42"/>
      <c r="Q55" s="59" t="s">
        <v>221</v>
      </c>
      <c r="R55" s="42"/>
      <c r="S55" s="59" t="s">
        <v>222</v>
      </c>
      <c r="T55" s="42"/>
      <c r="U55" s="62" t="s">
        <v>223</v>
      </c>
      <c r="V55" s="40"/>
      <c r="W55" s="62" t="s">
        <v>224</v>
      </c>
      <c r="X55" s="40"/>
    </row>
    <row r="56" spans="1:24" ht="12.75">
      <c r="A56" s="48" t="s">
        <v>225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55" t="s">
        <v>226</v>
      </c>
      <c r="N56" s="42"/>
      <c r="O56" s="55" t="s">
        <v>1</v>
      </c>
      <c r="P56" s="42"/>
      <c r="Q56" s="55" t="s">
        <v>1</v>
      </c>
      <c r="R56" s="42"/>
      <c r="S56" s="55" t="s">
        <v>227</v>
      </c>
      <c r="T56" s="42"/>
      <c r="U56" s="61" t="s">
        <v>228</v>
      </c>
      <c r="V56" s="40"/>
      <c r="W56" s="61" t="s">
        <v>45</v>
      </c>
      <c r="X56" s="40"/>
    </row>
    <row r="57" spans="1:24" ht="12.75">
      <c r="A57" s="48" t="s">
        <v>229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55" t="s">
        <v>230</v>
      </c>
      <c r="N57" s="42"/>
      <c r="O57" s="55" t="s">
        <v>1</v>
      </c>
      <c r="P57" s="42"/>
      <c r="Q57" s="55" t="s">
        <v>1</v>
      </c>
      <c r="R57" s="42"/>
      <c r="S57" s="55" t="s">
        <v>231</v>
      </c>
      <c r="T57" s="42"/>
      <c r="U57" s="61" t="s">
        <v>48</v>
      </c>
      <c r="V57" s="40"/>
      <c r="W57" s="61" t="s">
        <v>45</v>
      </c>
      <c r="X57" s="40"/>
    </row>
    <row r="58" spans="1:24" ht="12.75">
      <c r="A58" s="58" t="s">
        <v>232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59">
        <v>131661.21</v>
      </c>
      <c r="N58" s="42"/>
      <c r="O58" s="59" t="s">
        <v>233</v>
      </c>
      <c r="P58" s="42"/>
      <c r="Q58" s="59" t="s">
        <v>233</v>
      </c>
      <c r="R58" s="42"/>
      <c r="S58" s="59" t="s">
        <v>234</v>
      </c>
      <c r="T58" s="42"/>
      <c r="U58" s="54">
        <f>S58/M58</f>
        <v>2.1296278531847004</v>
      </c>
      <c r="V58" s="38"/>
      <c r="W58" s="54">
        <f>S58/Q58</f>
        <v>0.9133204560260586</v>
      </c>
      <c r="X58" s="38"/>
    </row>
    <row r="59" spans="1:24" ht="12.75">
      <c r="A59" s="58" t="s">
        <v>235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59">
        <v>115142.96</v>
      </c>
      <c r="N59" s="42"/>
      <c r="O59" s="59" t="s">
        <v>236</v>
      </c>
      <c r="P59" s="42"/>
      <c r="Q59" s="59" t="s">
        <v>236</v>
      </c>
      <c r="R59" s="42"/>
      <c r="S59" s="59" t="s">
        <v>237</v>
      </c>
      <c r="T59" s="42"/>
      <c r="U59" s="54">
        <f>S59/M59</f>
        <v>2.374347333089231</v>
      </c>
      <c r="V59" s="38"/>
      <c r="W59" s="54">
        <f>S59/Q59</f>
        <v>1.09355752</v>
      </c>
      <c r="X59" s="38"/>
    </row>
    <row r="60" spans="1:24" ht="12.75">
      <c r="A60" s="8" t="s">
        <v>517</v>
      </c>
      <c r="M60" s="7"/>
      <c r="N60" s="6">
        <v>0</v>
      </c>
      <c r="O60" s="7"/>
      <c r="Q60" s="7"/>
      <c r="S60" s="7"/>
      <c r="T60" s="6">
        <v>2942.16</v>
      </c>
      <c r="U60" s="5"/>
      <c r="V60" s="10">
        <v>0</v>
      </c>
      <c r="W60" s="61" t="s">
        <v>45</v>
      </c>
      <c r="X60" s="40"/>
    </row>
    <row r="61" spans="1:24" ht="12.75">
      <c r="A61" s="48" t="s">
        <v>238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55">
        <v>115142.96</v>
      </c>
      <c r="N61" s="42"/>
      <c r="O61" s="55" t="s">
        <v>1</v>
      </c>
      <c r="P61" s="42"/>
      <c r="Q61" s="55" t="s">
        <v>1</v>
      </c>
      <c r="R61" s="42"/>
      <c r="S61" s="55">
        <v>270447.22</v>
      </c>
      <c r="T61" s="42"/>
      <c r="U61" s="65">
        <f>S61/M61</f>
        <v>2.3487950978505325</v>
      </c>
      <c r="V61" s="38"/>
      <c r="W61" s="61" t="s">
        <v>45</v>
      </c>
      <c r="X61" s="40"/>
    </row>
    <row r="62" spans="1:24" ht="12.75">
      <c r="A62" s="58" t="s">
        <v>239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59">
        <v>16518.25</v>
      </c>
      <c r="N62" s="42"/>
      <c r="O62" s="59" t="s">
        <v>240</v>
      </c>
      <c r="P62" s="42"/>
      <c r="Q62" s="59" t="s">
        <v>240</v>
      </c>
      <c r="R62" s="42"/>
      <c r="S62" s="59" t="s">
        <v>241</v>
      </c>
      <c r="T62" s="42"/>
      <c r="U62" s="54">
        <f>S62/M62</f>
        <v>0.4237737048416146</v>
      </c>
      <c r="V62" s="38"/>
      <c r="W62" s="54">
        <f>S62/Q62</f>
        <v>0.12280701754385964</v>
      </c>
      <c r="X62" s="38"/>
    </row>
    <row r="63" spans="1:24" ht="12.75">
      <c r="A63" s="48" t="s">
        <v>242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55" t="s">
        <v>243</v>
      </c>
      <c r="N63" s="42"/>
      <c r="O63" s="55" t="s">
        <v>1</v>
      </c>
      <c r="P63" s="42"/>
      <c r="Q63" s="55" t="s">
        <v>1</v>
      </c>
      <c r="R63" s="42"/>
      <c r="S63" s="55" t="s">
        <v>241</v>
      </c>
      <c r="T63" s="42"/>
      <c r="U63" s="61" t="s">
        <v>244</v>
      </c>
      <c r="V63" s="40"/>
      <c r="W63" s="61" t="s">
        <v>45</v>
      </c>
      <c r="X63" s="40"/>
    </row>
    <row r="64" spans="1:24" ht="12.75">
      <c r="A64" s="48" t="s">
        <v>245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55">
        <v>8518.25</v>
      </c>
      <c r="N64" s="42"/>
      <c r="O64" s="55" t="s">
        <v>1</v>
      </c>
      <c r="P64" s="42"/>
      <c r="Q64" s="55" t="s">
        <v>1</v>
      </c>
      <c r="R64" s="42"/>
      <c r="S64" s="55" t="s">
        <v>43</v>
      </c>
      <c r="T64" s="42"/>
      <c r="U64" s="61" t="s">
        <v>45</v>
      </c>
      <c r="V64" s="40"/>
      <c r="W64" s="61" t="s">
        <v>45</v>
      </c>
      <c r="X64" s="40"/>
    </row>
    <row r="65" spans="1:24" ht="12.75">
      <c r="A65" s="58" t="s">
        <v>23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59" t="s">
        <v>24</v>
      </c>
      <c r="N65" s="42"/>
      <c r="O65" s="59" t="s">
        <v>25</v>
      </c>
      <c r="P65" s="42"/>
      <c r="Q65" s="59" t="s">
        <v>25</v>
      </c>
      <c r="R65" s="42"/>
      <c r="S65" s="59" t="s">
        <v>26</v>
      </c>
      <c r="T65" s="42"/>
      <c r="U65" s="62" t="s">
        <v>27</v>
      </c>
      <c r="V65" s="40"/>
      <c r="W65" s="62" t="s">
        <v>28</v>
      </c>
      <c r="X65" s="40"/>
    </row>
    <row r="66" spans="1:24" ht="12.75">
      <c r="A66" s="58" t="s">
        <v>246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59" t="s">
        <v>247</v>
      </c>
      <c r="N66" s="42"/>
      <c r="O66" s="59" t="s">
        <v>236</v>
      </c>
      <c r="P66" s="42"/>
      <c r="Q66" s="59" t="s">
        <v>236</v>
      </c>
      <c r="R66" s="42"/>
      <c r="S66" s="59" t="s">
        <v>248</v>
      </c>
      <c r="T66" s="42"/>
      <c r="U66" s="62" t="s">
        <v>249</v>
      </c>
      <c r="V66" s="40"/>
      <c r="W66" s="62" t="s">
        <v>250</v>
      </c>
      <c r="X66" s="40"/>
    </row>
    <row r="67" spans="1:24" ht="12.75">
      <c r="A67" s="58" t="s">
        <v>251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59" t="s">
        <v>247</v>
      </c>
      <c r="N67" s="42"/>
      <c r="O67" s="59" t="s">
        <v>236</v>
      </c>
      <c r="P67" s="42"/>
      <c r="Q67" s="59" t="s">
        <v>236</v>
      </c>
      <c r="R67" s="42"/>
      <c r="S67" s="59" t="s">
        <v>248</v>
      </c>
      <c r="T67" s="42"/>
      <c r="U67" s="62" t="s">
        <v>249</v>
      </c>
      <c r="V67" s="40"/>
      <c r="W67" s="62" t="s">
        <v>250</v>
      </c>
      <c r="X67" s="40"/>
    </row>
    <row r="68" spans="1:24" ht="12.75">
      <c r="A68" s="48" t="s">
        <v>252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55" t="s">
        <v>253</v>
      </c>
      <c r="N68" s="42"/>
      <c r="O68" s="55" t="s">
        <v>1</v>
      </c>
      <c r="P68" s="42"/>
      <c r="Q68" s="55" t="s">
        <v>1</v>
      </c>
      <c r="R68" s="42"/>
      <c r="S68" s="55" t="s">
        <v>248</v>
      </c>
      <c r="T68" s="42"/>
      <c r="U68" s="61" t="s">
        <v>254</v>
      </c>
      <c r="V68" s="40"/>
      <c r="W68" s="61" t="s">
        <v>45</v>
      </c>
      <c r="X68" s="40"/>
    </row>
    <row r="69" spans="1:24" ht="12.75">
      <c r="A69" s="48" t="s">
        <v>255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55" t="s">
        <v>256</v>
      </c>
      <c r="N69" s="42"/>
      <c r="O69" s="55" t="s">
        <v>1</v>
      </c>
      <c r="P69" s="42"/>
      <c r="Q69" s="55" t="s">
        <v>1</v>
      </c>
      <c r="R69" s="42"/>
      <c r="S69" s="55">
        <v>0</v>
      </c>
      <c r="T69" s="42"/>
      <c r="U69" s="61" t="s">
        <v>45</v>
      </c>
      <c r="V69" s="40"/>
      <c r="W69" s="61" t="s">
        <v>45</v>
      </c>
      <c r="X69" s="40"/>
    </row>
    <row r="70" spans="1:24" ht="12.75">
      <c r="A70" s="58" t="s">
        <v>257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59" t="s">
        <v>258</v>
      </c>
      <c r="N70" s="42"/>
      <c r="O70" s="59" t="s">
        <v>259</v>
      </c>
      <c r="P70" s="42"/>
      <c r="Q70" s="59" t="s">
        <v>259</v>
      </c>
      <c r="R70" s="42"/>
      <c r="S70" s="59" t="s">
        <v>260</v>
      </c>
      <c r="T70" s="42"/>
      <c r="U70" s="62" t="s">
        <v>261</v>
      </c>
      <c r="V70" s="40"/>
      <c r="W70" s="62" t="s">
        <v>262</v>
      </c>
      <c r="X70" s="40"/>
    </row>
    <row r="71" spans="1:24" ht="12.75">
      <c r="A71" s="58" t="s">
        <v>263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59" t="s">
        <v>264</v>
      </c>
      <c r="N71" s="42"/>
      <c r="O71" s="59" t="s">
        <v>265</v>
      </c>
      <c r="P71" s="42"/>
      <c r="Q71" s="59" t="s">
        <v>265</v>
      </c>
      <c r="R71" s="42"/>
      <c r="S71" s="59" t="s">
        <v>266</v>
      </c>
      <c r="T71" s="42"/>
      <c r="U71" s="62" t="s">
        <v>267</v>
      </c>
      <c r="V71" s="40"/>
      <c r="W71" s="62" t="s">
        <v>268</v>
      </c>
      <c r="X71" s="40"/>
    </row>
    <row r="72" spans="1:24" ht="12.75">
      <c r="A72" s="48" t="s">
        <v>269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55" t="s">
        <v>264</v>
      </c>
      <c r="N72" s="42"/>
      <c r="O72" s="55" t="s">
        <v>1</v>
      </c>
      <c r="P72" s="42"/>
      <c r="Q72" s="55" t="s">
        <v>1</v>
      </c>
      <c r="R72" s="42"/>
      <c r="S72" s="55" t="s">
        <v>266</v>
      </c>
      <c r="T72" s="42"/>
      <c r="U72" s="61" t="s">
        <v>267</v>
      </c>
      <c r="V72" s="40"/>
      <c r="W72" s="61" t="s">
        <v>45</v>
      </c>
      <c r="X72" s="40"/>
    </row>
    <row r="73" spans="1:24" ht="12.75">
      <c r="A73" s="58" t="s">
        <v>270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59" t="s">
        <v>271</v>
      </c>
      <c r="N73" s="42"/>
      <c r="O73" s="59" t="s">
        <v>1</v>
      </c>
      <c r="P73" s="42"/>
      <c r="Q73" s="59" t="s">
        <v>1</v>
      </c>
      <c r="R73" s="42"/>
      <c r="S73" s="63">
        <v>0</v>
      </c>
      <c r="T73" s="64"/>
      <c r="U73" s="62" t="s">
        <v>45</v>
      </c>
      <c r="V73" s="40"/>
      <c r="W73" s="62" t="s">
        <v>45</v>
      </c>
      <c r="X73" s="40"/>
    </row>
    <row r="74" spans="1:24" ht="12.75">
      <c r="A74" s="48" t="s">
        <v>272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55" t="s">
        <v>273</v>
      </c>
      <c r="N74" s="42"/>
      <c r="O74" s="55" t="s">
        <v>1</v>
      </c>
      <c r="P74" s="42"/>
      <c r="Q74" s="55" t="s">
        <v>1</v>
      </c>
      <c r="R74" s="42"/>
      <c r="S74" s="55">
        <v>0</v>
      </c>
      <c r="T74" s="42"/>
      <c r="U74" s="61" t="s">
        <v>45</v>
      </c>
      <c r="V74" s="40"/>
      <c r="W74" s="61" t="s">
        <v>45</v>
      </c>
      <c r="X74" s="40"/>
    </row>
    <row r="75" spans="1:24" ht="12.75">
      <c r="A75" s="48" t="s">
        <v>274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55" t="s">
        <v>275</v>
      </c>
      <c r="N75" s="42"/>
      <c r="O75" s="55" t="s">
        <v>1</v>
      </c>
      <c r="P75" s="42"/>
      <c r="Q75" s="55" t="s">
        <v>1</v>
      </c>
      <c r="R75" s="42"/>
      <c r="S75" s="55">
        <v>0</v>
      </c>
      <c r="T75" s="42"/>
      <c r="U75" s="61" t="s">
        <v>45</v>
      </c>
      <c r="V75" s="40"/>
      <c r="W75" s="61" t="s">
        <v>45</v>
      </c>
      <c r="X75" s="40"/>
    </row>
    <row r="76" spans="1:24" ht="12.75">
      <c r="A76" s="58" t="s">
        <v>276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59">
        <v>0</v>
      </c>
      <c r="N76" s="42"/>
      <c r="O76" s="59" t="s">
        <v>277</v>
      </c>
      <c r="P76" s="42"/>
      <c r="Q76" s="59" t="s">
        <v>277</v>
      </c>
      <c r="R76" s="42"/>
      <c r="S76" s="59" t="s">
        <v>277</v>
      </c>
      <c r="T76" s="42"/>
      <c r="U76" s="62" t="s">
        <v>45</v>
      </c>
      <c r="V76" s="40"/>
      <c r="W76" s="62" t="s">
        <v>278</v>
      </c>
      <c r="X76" s="40"/>
    </row>
    <row r="77" spans="1:24" ht="12.75">
      <c r="A77" s="48" t="s">
        <v>279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55">
        <v>0</v>
      </c>
      <c r="N77" s="42"/>
      <c r="O77" s="55" t="s">
        <v>1</v>
      </c>
      <c r="P77" s="42"/>
      <c r="Q77" s="55" t="s">
        <v>1</v>
      </c>
      <c r="R77" s="42"/>
      <c r="S77" s="55" t="s">
        <v>277</v>
      </c>
      <c r="T77" s="42"/>
      <c r="U77" s="61" t="s">
        <v>45</v>
      </c>
      <c r="V77" s="40"/>
      <c r="W77" s="61" t="s">
        <v>45</v>
      </c>
      <c r="X77" s="40"/>
    </row>
    <row r="78" spans="1:24" ht="12.75">
      <c r="A78" s="58" t="s">
        <v>31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59">
        <v>31915220.45</v>
      </c>
      <c r="N78" s="42"/>
      <c r="O78" s="59" t="s">
        <v>32</v>
      </c>
      <c r="P78" s="42"/>
      <c r="Q78" s="59" t="s">
        <v>33</v>
      </c>
      <c r="R78" s="42"/>
      <c r="S78" s="59">
        <f>S79+S89+S122+S130+S136+S143+S147</f>
        <v>47288691.92999999</v>
      </c>
      <c r="T78" s="42"/>
      <c r="U78" s="54">
        <f>S78/M78</f>
        <v>1.481697173424976</v>
      </c>
      <c r="V78" s="38"/>
      <c r="W78" s="54">
        <f>S78/Q78</f>
        <v>0.9052676554617184</v>
      </c>
      <c r="X78" s="38"/>
    </row>
    <row r="79" spans="1:24" ht="12.75">
      <c r="A79" s="58" t="s">
        <v>280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59">
        <v>8818490.73</v>
      </c>
      <c r="N79" s="42"/>
      <c r="O79" s="59" t="s">
        <v>281</v>
      </c>
      <c r="P79" s="42"/>
      <c r="Q79" s="59" t="s">
        <v>282</v>
      </c>
      <c r="R79" s="42"/>
      <c r="S79" s="59">
        <f>S80+S84+S86</f>
        <v>10769938.819999998</v>
      </c>
      <c r="T79" s="42"/>
      <c r="U79" s="54">
        <f>S79/M79</f>
        <v>1.2212904849308606</v>
      </c>
      <c r="V79" s="38"/>
      <c r="W79" s="54">
        <f>S79/Q79</f>
        <v>0.8934537359644215</v>
      </c>
      <c r="X79" s="38"/>
    </row>
    <row r="80" spans="1:24" ht="12.75">
      <c r="A80" s="58" t="s">
        <v>283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59">
        <v>7089267.19</v>
      </c>
      <c r="N80" s="42"/>
      <c r="O80" s="59" t="s">
        <v>284</v>
      </c>
      <c r="P80" s="42"/>
      <c r="Q80" s="59" t="s">
        <v>284</v>
      </c>
      <c r="R80" s="42"/>
      <c r="S80" s="59">
        <v>8748014.87</v>
      </c>
      <c r="T80" s="42"/>
      <c r="U80" s="54">
        <f>S80/M80</f>
        <v>1.2339801330015887</v>
      </c>
      <c r="V80" s="38"/>
      <c r="W80" s="54">
        <f>S80/Q80</f>
        <v>0.9095450151237074</v>
      </c>
      <c r="X80" s="38"/>
    </row>
    <row r="81" spans="1:24" ht="12.75">
      <c r="A81" s="48" t="s">
        <v>285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55">
        <v>7075675.07</v>
      </c>
      <c r="N81" s="42"/>
      <c r="O81" s="55" t="s">
        <v>1</v>
      </c>
      <c r="P81" s="42"/>
      <c r="Q81" s="55" t="s">
        <v>1</v>
      </c>
      <c r="R81" s="42"/>
      <c r="S81" s="55">
        <v>8746121.92</v>
      </c>
      <c r="T81" s="42"/>
      <c r="U81" s="56">
        <f>S81/M81</f>
        <v>1.23608303567846</v>
      </c>
      <c r="V81" s="57"/>
      <c r="W81" s="56">
        <v>0</v>
      </c>
      <c r="X81" s="57"/>
    </row>
    <row r="82" spans="1:24" ht="12.75">
      <c r="A82" s="48" t="s">
        <v>286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55" t="s">
        <v>287</v>
      </c>
      <c r="N82" s="42"/>
      <c r="O82" s="55" t="s">
        <v>1</v>
      </c>
      <c r="P82" s="42"/>
      <c r="Q82" s="55" t="s">
        <v>1</v>
      </c>
      <c r="R82" s="42"/>
      <c r="S82" s="55">
        <v>0</v>
      </c>
      <c r="T82" s="42"/>
      <c r="U82" s="61" t="s">
        <v>45</v>
      </c>
      <c r="V82" s="40"/>
      <c r="W82" s="56">
        <v>0</v>
      </c>
      <c r="X82" s="57"/>
    </row>
    <row r="83" spans="1:24" ht="12.75">
      <c r="A83" s="48" t="s">
        <v>288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55" t="s">
        <v>289</v>
      </c>
      <c r="N83" s="42"/>
      <c r="O83" s="55" t="s">
        <v>1</v>
      </c>
      <c r="P83" s="42"/>
      <c r="Q83" s="55" t="s">
        <v>1</v>
      </c>
      <c r="R83" s="42"/>
      <c r="S83" s="55" t="s">
        <v>290</v>
      </c>
      <c r="T83" s="42"/>
      <c r="U83" s="61" t="s">
        <v>291</v>
      </c>
      <c r="V83" s="40"/>
      <c r="W83" s="56">
        <v>0</v>
      </c>
      <c r="X83" s="57"/>
    </row>
    <row r="84" spans="1:24" ht="12.75">
      <c r="A84" s="58" t="s">
        <v>292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59" t="s">
        <v>293</v>
      </c>
      <c r="N84" s="42"/>
      <c r="O84" s="59" t="s">
        <v>294</v>
      </c>
      <c r="P84" s="42"/>
      <c r="Q84" s="59" t="s">
        <v>295</v>
      </c>
      <c r="R84" s="42"/>
      <c r="S84" s="59">
        <v>566869.17</v>
      </c>
      <c r="T84" s="42"/>
      <c r="U84" s="54">
        <f>S84/M84</f>
        <v>1.1294012809649154</v>
      </c>
      <c r="V84" s="38"/>
      <c r="W84" s="54">
        <f>S84/Q84</f>
        <v>0.8011741535556599</v>
      </c>
      <c r="X84" s="38"/>
    </row>
    <row r="85" spans="1:24" ht="12.75">
      <c r="A85" s="48" t="s">
        <v>296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55" t="s">
        <v>293</v>
      </c>
      <c r="N85" s="42"/>
      <c r="O85" s="55" t="s">
        <v>1</v>
      </c>
      <c r="P85" s="42"/>
      <c r="Q85" s="55" t="s">
        <v>1</v>
      </c>
      <c r="R85" s="42"/>
      <c r="S85" s="55">
        <v>566869.17</v>
      </c>
      <c r="T85" s="42"/>
      <c r="U85" s="56">
        <f aca="true" t="shared" si="1" ref="U85:U148">S85/M85</f>
        <v>1.1294012809649154</v>
      </c>
      <c r="V85" s="57"/>
      <c r="W85" s="56">
        <v>0</v>
      </c>
      <c r="X85" s="57"/>
    </row>
    <row r="86" spans="1:24" ht="12.75">
      <c r="A86" s="58" t="s">
        <v>297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59">
        <v>1227303.47</v>
      </c>
      <c r="N86" s="42"/>
      <c r="O86" s="59" t="s">
        <v>298</v>
      </c>
      <c r="P86" s="42"/>
      <c r="Q86" s="59" t="s">
        <v>298</v>
      </c>
      <c r="R86" s="42"/>
      <c r="S86" s="59">
        <v>1455054.78</v>
      </c>
      <c r="T86" s="42"/>
      <c r="U86" s="54">
        <f t="shared" si="1"/>
        <v>1.1855704930093613</v>
      </c>
      <c r="V86" s="38"/>
      <c r="W86" s="54">
        <f>S86/Q86</f>
        <v>0.8416963447458433</v>
      </c>
      <c r="X86" s="38"/>
    </row>
    <row r="87" spans="1:24" ht="12.75">
      <c r="A87" s="48" t="s">
        <v>299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55">
        <v>1107660.79</v>
      </c>
      <c r="N87" s="42"/>
      <c r="O87" s="55" t="s">
        <v>1</v>
      </c>
      <c r="P87" s="42"/>
      <c r="Q87" s="55" t="s">
        <v>1</v>
      </c>
      <c r="R87" s="42"/>
      <c r="S87" s="55">
        <v>1316021.31</v>
      </c>
      <c r="T87" s="42"/>
      <c r="U87" s="56">
        <f t="shared" si="1"/>
        <v>1.1881085995650347</v>
      </c>
      <c r="V87" s="57"/>
      <c r="W87" s="56">
        <v>0</v>
      </c>
      <c r="X87" s="57"/>
    </row>
    <row r="88" spans="1:24" ht="12.75">
      <c r="A88" s="48" t="s">
        <v>300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55">
        <v>119642.68</v>
      </c>
      <c r="N88" s="42"/>
      <c r="O88" s="55" t="s">
        <v>1</v>
      </c>
      <c r="P88" s="42"/>
      <c r="Q88" s="55" t="s">
        <v>1</v>
      </c>
      <c r="R88" s="42"/>
      <c r="S88" s="55">
        <v>139033.47</v>
      </c>
      <c r="T88" s="42"/>
      <c r="U88" s="56">
        <f t="shared" si="1"/>
        <v>1.162072514590947</v>
      </c>
      <c r="V88" s="57"/>
      <c r="W88" s="56">
        <v>0</v>
      </c>
      <c r="X88" s="57"/>
    </row>
    <row r="89" spans="1:24" ht="12.75">
      <c r="A89" s="58" t="s">
        <v>301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59">
        <v>11684478.78</v>
      </c>
      <c r="N89" s="42"/>
      <c r="O89" s="59" t="s">
        <v>302</v>
      </c>
      <c r="P89" s="42"/>
      <c r="Q89" s="59" t="s">
        <v>303</v>
      </c>
      <c r="R89" s="42"/>
      <c r="S89" s="59">
        <f>S90+S95+S102+S112+S114</f>
        <v>15785862.270000003</v>
      </c>
      <c r="T89" s="42"/>
      <c r="U89" s="54">
        <f t="shared" si="1"/>
        <v>1.3510112489587665</v>
      </c>
      <c r="V89" s="38"/>
      <c r="W89" s="54">
        <f>S89/Q89</f>
        <v>0.8732595518644692</v>
      </c>
      <c r="X89" s="38"/>
    </row>
    <row r="90" spans="1:24" ht="12.75">
      <c r="A90" s="58" t="s">
        <v>304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59">
        <v>443727.74</v>
      </c>
      <c r="N90" s="42"/>
      <c r="O90" s="59" t="s">
        <v>305</v>
      </c>
      <c r="P90" s="42"/>
      <c r="Q90" s="59" t="s">
        <v>305</v>
      </c>
      <c r="R90" s="42"/>
      <c r="S90" s="59">
        <v>856396.1</v>
      </c>
      <c r="T90" s="42"/>
      <c r="U90" s="54">
        <f t="shared" si="1"/>
        <v>1.9300035197258572</v>
      </c>
      <c r="V90" s="38"/>
      <c r="W90" s="54">
        <f>S90/Q90</f>
        <v>0.7469604224305456</v>
      </c>
      <c r="X90" s="38"/>
    </row>
    <row r="91" spans="1:24" ht="12.75">
      <c r="A91" s="48" t="s">
        <v>306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55">
        <v>43270.9</v>
      </c>
      <c r="N91" s="42"/>
      <c r="O91" s="55" t="s">
        <v>1</v>
      </c>
      <c r="P91" s="42"/>
      <c r="Q91" s="55" t="s">
        <v>1</v>
      </c>
      <c r="R91" s="42"/>
      <c r="S91" s="55">
        <v>53934.09</v>
      </c>
      <c r="T91" s="42"/>
      <c r="U91" s="56">
        <f t="shared" si="1"/>
        <v>1.2464286622187195</v>
      </c>
      <c r="V91" s="57"/>
      <c r="W91" s="56">
        <v>0</v>
      </c>
      <c r="X91" s="57"/>
    </row>
    <row r="92" spans="1:24" ht="12.75">
      <c r="A92" s="48" t="s">
        <v>307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55" t="s">
        <v>308</v>
      </c>
      <c r="N92" s="42"/>
      <c r="O92" s="55" t="s">
        <v>1</v>
      </c>
      <c r="P92" s="42"/>
      <c r="Q92" s="55" t="s">
        <v>1</v>
      </c>
      <c r="R92" s="42"/>
      <c r="S92" s="55">
        <v>678862.06</v>
      </c>
      <c r="T92" s="42"/>
      <c r="U92" s="56">
        <f t="shared" si="1"/>
        <v>1.9456382537354961</v>
      </c>
      <c r="V92" s="57"/>
      <c r="W92" s="56">
        <v>0</v>
      </c>
      <c r="X92" s="57"/>
    </row>
    <row r="93" spans="1:24" ht="12.75">
      <c r="A93" s="48" t="s">
        <v>309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55" t="s">
        <v>310</v>
      </c>
      <c r="N93" s="42"/>
      <c r="O93" s="55" t="s">
        <v>1</v>
      </c>
      <c r="P93" s="42"/>
      <c r="Q93" s="55" t="s">
        <v>1</v>
      </c>
      <c r="R93" s="42"/>
      <c r="S93" s="55" t="s">
        <v>311</v>
      </c>
      <c r="T93" s="42"/>
      <c r="U93" s="56">
        <f t="shared" si="1"/>
        <v>1.7227119130703652</v>
      </c>
      <c r="V93" s="57"/>
      <c r="W93" s="56">
        <v>0</v>
      </c>
      <c r="X93" s="57"/>
    </row>
    <row r="94" spans="1:24" ht="12.75">
      <c r="A94" s="48" t="s">
        <v>312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55" t="s">
        <v>313</v>
      </c>
      <c r="N94" s="42"/>
      <c r="O94" s="55" t="s">
        <v>1</v>
      </c>
      <c r="P94" s="42"/>
      <c r="Q94" s="55" t="s">
        <v>1</v>
      </c>
      <c r="R94" s="42"/>
      <c r="S94" s="55" t="s">
        <v>314</v>
      </c>
      <c r="T94" s="42"/>
      <c r="U94" s="56">
        <f t="shared" si="1"/>
        <v>7.279533844189016</v>
      </c>
      <c r="V94" s="57"/>
      <c r="W94" s="56">
        <v>0</v>
      </c>
      <c r="X94" s="57"/>
    </row>
    <row r="95" spans="1:24" ht="12.75">
      <c r="A95" s="58" t="s">
        <v>315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59">
        <v>2292408.85</v>
      </c>
      <c r="N95" s="42"/>
      <c r="O95" s="59" t="s">
        <v>316</v>
      </c>
      <c r="P95" s="42"/>
      <c r="Q95" s="59" t="s">
        <v>317</v>
      </c>
      <c r="R95" s="42"/>
      <c r="S95" s="59">
        <f>S96+S97+S98+S99+S100+S101</f>
        <v>2497762.3400000003</v>
      </c>
      <c r="T95" s="42"/>
      <c r="U95" s="54">
        <f t="shared" si="1"/>
        <v>1.0895797841645918</v>
      </c>
      <c r="V95" s="38"/>
      <c r="W95" s="54">
        <f>S95/Q95</f>
        <v>0.8958201030685655</v>
      </c>
      <c r="X95" s="38"/>
    </row>
    <row r="96" spans="1:24" ht="12.75">
      <c r="A96" s="48" t="s">
        <v>318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55">
        <v>363811.77</v>
      </c>
      <c r="N96" s="42"/>
      <c r="O96" s="55" t="s">
        <v>1</v>
      </c>
      <c r="P96" s="42"/>
      <c r="Q96" s="55" t="s">
        <v>1</v>
      </c>
      <c r="R96" s="42"/>
      <c r="S96" s="55">
        <v>449391.74</v>
      </c>
      <c r="T96" s="42"/>
      <c r="U96" s="56">
        <f t="shared" si="1"/>
        <v>1.2352314494937862</v>
      </c>
      <c r="V96" s="57"/>
      <c r="W96" s="56">
        <v>0</v>
      </c>
      <c r="X96" s="57"/>
    </row>
    <row r="97" spans="1:24" ht="12.75">
      <c r="A97" s="48" t="s">
        <v>319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55">
        <v>258178.82</v>
      </c>
      <c r="N97" s="42"/>
      <c r="O97" s="55" t="s">
        <v>1</v>
      </c>
      <c r="P97" s="42"/>
      <c r="Q97" s="55" t="s">
        <v>1</v>
      </c>
      <c r="R97" s="42"/>
      <c r="S97" s="55">
        <v>293450.52</v>
      </c>
      <c r="T97" s="42"/>
      <c r="U97" s="56">
        <f t="shared" si="1"/>
        <v>1.1366173259293695</v>
      </c>
      <c r="V97" s="57"/>
      <c r="W97" s="56">
        <v>0</v>
      </c>
      <c r="X97" s="57"/>
    </row>
    <row r="98" spans="1:24" ht="12.75">
      <c r="A98" s="48" t="s">
        <v>320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55">
        <v>1395531.28</v>
      </c>
      <c r="N98" s="42"/>
      <c r="O98" s="55" t="s">
        <v>1</v>
      </c>
      <c r="P98" s="42"/>
      <c r="Q98" s="55" t="s">
        <v>1</v>
      </c>
      <c r="R98" s="42"/>
      <c r="S98" s="55">
        <v>1589224.33</v>
      </c>
      <c r="T98" s="42"/>
      <c r="U98" s="56">
        <f t="shared" si="1"/>
        <v>1.1387952049344248</v>
      </c>
      <c r="V98" s="57"/>
      <c r="W98" s="56">
        <v>0</v>
      </c>
      <c r="X98" s="57"/>
    </row>
    <row r="99" spans="1:24" ht="12.75">
      <c r="A99" s="48" t="s">
        <v>321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55">
        <v>52188.63</v>
      </c>
      <c r="N99" s="42"/>
      <c r="O99" s="55" t="s">
        <v>1</v>
      </c>
      <c r="P99" s="42"/>
      <c r="Q99" s="55" t="s">
        <v>1</v>
      </c>
      <c r="R99" s="42"/>
      <c r="S99" s="55">
        <v>50336.43</v>
      </c>
      <c r="T99" s="42"/>
      <c r="U99" s="56">
        <f t="shared" si="1"/>
        <v>0.9645095109796905</v>
      </c>
      <c r="V99" s="57"/>
      <c r="W99" s="56">
        <v>0</v>
      </c>
      <c r="X99" s="57"/>
    </row>
    <row r="100" spans="1:24" ht="12.75">
      <c r="A100" s="48" t="s">
        <v>322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55" t="s">
        <v>323</v>
      </c>
      <c r="N100" s="42"/>
      <c r="O100" s="55" t="s">
        <v>1</v>
      </c>
      <c r="P100" s="42"/>
      <c r="Q100" s="55" t="s">
        <v>1</v>
      </c>
      <c r="R100" s="42"/>
      <c r="S100" s="55" t="s">
        <v>324</v>
      </c>
      <c r="T100" s="42"/>
      <c r="U100" s="56">
        <f t="shared" si="1"/>
        <v>0.41293938744358616</v>
      </c>
      <c r="V100" s="57"/>
      <c r="W100" s="56">
        <v>0</v>
      </c>
      <c r="X100" s="57"/>
    </row>
    <row r="101" spans="1:24" ht="12.75">
      <c r="A101" s="48" t="s">
        <v>325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55">
        <v>14172.25</v>
      </c>
      <c r="N101" s="42"/>
      <c r="O101" s="55" t="s">
        <v>1</v>
      </c>
      <c r="P101" s="42"/>
      <c r="Q101" s="55" t="s">
        <v>1</v>
      </c>
      <c r="R101" s="42"/>
      <c r="S101" s="55">
        <v>29250.68</v>
      </c>
      <c r="T101" s="42"/>
      <c r="U101" s="56">
        <f t="shared" si="1"/>
        <v>2.0639404470003</v>
      </c>
      <c r="V101" s="57"/>
      <c r="W101" s="56">
        <v>0</v>
      </c>
      <c r="X101" s="57"/>
    </row>
    <row r="102" spans="1:24" ht="12.75">
      <c r="A102" s="58" t="s">
        <v>326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59">
        <v>6665772.32</v>
      </c>
      <c r="N102" s="42"/>
      <c r="O102" s="59" t="s">
        <v>327</v>
      </c>
      <c r="P102" s="42"/>
      <c r="Q102" s="59" t="s">
        <v>328</v>
      </c>
      <c r="R102" s="42"/>
      <c r="S102" s="59">
        <f>S103+S104+S105+S106+S107+S108+S109+S110+S111</f>
        <v>10710226.060000002</v>
      </c>
      <c r="T102" s="42"/>
      <c r="U102" s="54">
        <f t="shared" si="1"/>
        <v>1.6067494576532433</v>
      </c>
      <c r="V102" s="38"/>
      <c r="W102" s="54">
        <f>S102/Q102</f>
        <v>0.8906482543371619</v>
      </c>
      <c r="X102" s="38"/>
    </row>
    <row r="103" spans="1:24" ht="12.75">
      <c r="A103" s="48" t="s">
        <v>329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55">
        <v>261922.64</v>
      </c>
      <c r="N103" s="42"/>
      <c r="O103" s="55" t="s">
        <v>1</v>
      </c>
      <c r="P103" s="42"/>
      <c r="Q103" s="55" t="s">
        <v>1</v>
      </c>
      <c r="R103" s="42"/>
      <c r="S103" s="55">
        <v>302795.74</v>
      </c>
      <c r="T103" s="42"/>
      <c r="U103" s="56">
        <f t="shared" si="1"/>
        <v>1.1560502749972281</v>
      </c>
      <c r="V103" s="57"/>
      <c r="W103" s="56">
        <v>0</v>
      </c>
      <c r="X103" s="57"/>
    </row>
    <row r="104" spans="1:24" ht="12.75">
      <c r="A104" s="48" t="s">
        <v>330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55">
        <v>3842479.89</v>
      </c>
      <c r="N104" s="42"/>
      <c r="O104" s="55" t="s">
        <v>1</v>
      </c>
      <c r="P104" s="42"/>
      <c r="Q104" s="55" t="s">
        <v>1</v>
      </c>
      <c r="R104" s="42"/>
      <c r="S104" s="55">
        <v>6509660.45</v>
      </c>
      <c r="T104" s="42"/>
      <c r="U104" s="56">
        <f t="shared" si="1"/>
        <v>1.6941299984266152</v>
      </c>
      <c r="V104" s="57"/>
      <c r="W104" s="56">
        <v>0</v>
      </c>
      <c r="X104" s="57"/>
    </row>
    <row r="105" spans="1:24" ht="12.75">
      <c r="A105" s="48" t="s">
        <v>331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55">
        <v>799620.09</v>
      </c>
      <c r="N105" s="42"/>
      <c r="O105" s="55" t="s">
        <v>1</v>
      </c>
      <c r="P105" s="42"/>
      <c r="Q105" s="55" t="s">
        <v>1</v>
      </c>
      <c r="R105" s="42"/>
      <c r="S105" s="55">
        <v>1129457.77</v>
      </c>
      <c r="T105" s="42"/>
      <c r="U105" s="56">
        <f t="shared" si="1"/>
        <v>1.4124929877637267</v>
      </c>
      <c r="V105" s="57"/>
      <c r="W105" s="56">
        <v>0</v>
      </c>
      <c r="X105" s="57"/>
    </row>
    <row r="106" spans="1:24" ht="12.75">
      <c r="A106" s="48" t="s">
        <v>332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55">
        <v>304049.14</v>
      </c>
      <c r="N106" s="42"/>
      <c r="O106" s="55" t="s">
        <v>1</v>
      </c>
      <c r="P106" s="42"/>
      <c r="Q106" s="55" t="s">
        <v>1</v>
      </c>
      <c r="R106" s="42"/>
      <c r="S106" s="55">
        <v>408673.5</v>
      </c>
      <c r="T106" s="42"/>
      <c r="U106" s="56">
        <f t="shared" si="1"/>
        <v>1.3441034564347065</v>
      </c>
      <c r="V106" s="57"/>
      <c r="W106" s="56">
        <v>0</v>
      </c>
      <c r="X106" s="57"/>
    </row>
    <row r="107" spans="1:24" ht="12.75">
      <c r="A107" s="48" t="s">
        <v>333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55" t="s">
        <v>334</v>
      </c>
      <c r="N107" s="42"/>
      <c r="O107" s="55" t="s">
        <v>1</v>
      </c>
      <c r="P107" s="42"/>
      <c r="Q107" s="55" t="s">
        <v>1</v>
      </c>
      <c r="R107" s="42"/>
      <c r="S107" s="55">
        <v>8630</v>
      </c>
      <c r="T107" s="42"/>
      <c r="U107" s="56">
        <f t="shared" si="1"/>
        <v>8.63</v>
      </c>
      <c r="V107" s="57"/>
      <c r="W107" s="56">
        <v>0</v>
      </c>
      <c r="X107" s="57"/>
    </row>
    <row r="108" spans="1:24" ht="12.75">
      <c r="A108" s="48" t="s">
        <v>335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55">
        <v>344586.86</v>
      </c>
      <c r="N108" s="42"/>
      <c r="O108" s="55" t="s">
        <v>1</v>
      </c>
      <c r="P108" s="42"/>
      <c r="Q108" s="55" t="s">
        <v>1</v>
      </c>
      <c r="R108" s="42"/>
      <c r="S108" s="55">
        <v>189028.34</v>
      </c>
      <c r="T108" s="42"/>
      <c r="U108" s="56">
        <f t="shared" si="1"/>
        <v>0.5485651426174522</v>
      </c>
      <c r="V108" s="57"/>
      <c r="W108" s="56">
        <v>0</v>
      </c>
      <c r="X108" s="57"/>
    </row>
    <row r="109" spans="1:24" ht="12.75">
      <c r="A109" s="48" t="s">
        <v>336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55">
        <v>580208.69</v>
      </c>
      <c r="N109" s="42"/>
      <c r="O109" s="55" t="s">
        <v>1</v>
      </c>
      <c r="P109" s="42"/>
      <c r="Q109" s="55" t="s">
        <v>1</v>
      </c>
      <c r="R109" s="42"/>
      <c r="S109" s="55">
        <v>1132576.14</v>
      </c>
      <c r="T109" s="42"/>
      <c r="U109" s="56">
        <f t="shared" si="1"/>
        <v>1.9520151275224782</v>
      </c>
      <c r="V109" s="57"/>
      <c r="W109" s="56">
        <v>0</v>
      </c>
      <c r="X109" s="57"/>
    </row>
    <row r="110" spans="1:24" ht="12.75">
      <c r="A110" s="48" t="s">
        <v>337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55">
        <v>391841.88</v>
      </c>
      <c r="N110" s="42"/>
      <c r="O110" s="55" t="s">
        <v>1</v>
      </c>
      <c r="P110" s="42"/>
      <c r="Q110" s="55" t="s">
        <v>1</v>
      </c>
      <c r="R110" s="42"/>
      <c r="S110" s="55">
        <v>383781.4</v>
      </c>
      <c r="T110" s="42"/>
      <c r="U110" s="56">
        <f t="shared" si="1"/>
        <v>0.979429253452949</v>
      </c>
      <c r="V110" s="57"/>
      <c r="W110" s="56">
        <v>0</v>
      </c>
      <c r="X110" s="57"/>
    </row>
    <row r="111" spans="1:24" ht="12.75">
      <c r="A111" s="48" t="s">
        <v>338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55" t="s">
        <v>339</v>
      </c>
      <c r="N111" s="42"/>
      <c r="O111" s="55" t="s">
        <v>1</v>
      </c>
      <c r="P111" s="42"/>
      <c r="Q111" s="55" t="s">
        <v>1</v>
      </c>
      <c r="R111" s="42"/>
      <c r="S111" s="55">
        <v>645622.72</v>
      </c>
      <c r="T111" s="42"/>
      <c r="U111" s="56">
        <f t="shared" si="1"/>
        <v>4.609512296348082</v>
      </c>
      <c r="V111" s="57"/>
      <c r="W111" s="56">
        <v>0</v>
      </c>
      <c r="X111" s="57"/>
    </row>
    <row r="112" spans="1:24" ht="12.75">
      <c r="A112" s="58" t="s">
        <v>340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59" t="s">
        <v>341</v>
      </c>
      <c r="N112" s="42"/>
      <c r="O112" s="59" t="s">
        <v>342</v>
      </c>
      <c r="P112" s="42"/>
      <c r="Q112" s="59" t="s">
        <v>342</v>
      </c>
      <c r="R112" s="42"/>
      <c r="S112" s="59" t="s">
        <v>343</v>
      </c>
      <c r="T112" s="42"/>
      <c r="U112" s="54">
        <f t="shared" si="1"/>
        <v>0.11274453825833995</v>
      </c>
      <c r="V112" s="38"/>
      <c r="W112" s="54">
        <f>S112/Q112</f>
        <v>0.16438475</v>
      </c>
      <c r="X112" s="38"/>
    </row>
    <row r="113" spans="1:24" ht="12.75">
      <c r="A113" s="48" t="s">
        <v>344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55" t="s">
        <v>341</v>
      </c>
      <c r="N113" s="42"/>
      <c r="O113" s="55" t="s">
        <v>1</v>
      </c>
      <c r="P113" s="42"/>
      <c r="Q113" s="55" t="s">
        <v>1</v>
      </c>
      <c r="R113" s="42"/>
      <c r="S113" s="55" t="s">
        <v>343</v>
      </c>
      <c r="T113" s="42"/>
      <c r="U113" s="56">
        <f t="shared" si="1"/>
        <v>0.11274453825833995</v>
      </c>
      <c r="V113" s="57"/>
      <c r="W113" s="56">
        <v>0</v>
      </c>
      <c r="X113" s="57"/>
    </row>
    <row r="114" spans="1:24" ht="12.75">
      <c r="A114" s="58" t="s">
        <v>345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59">
        <v>2224248.73</v>
      </c>
      <c r="N114" s="42"/>
      <c r="O114" s="59" t="s">
        <v>346</v>
      </c>
      <c r="P114" s="42"/>
      <c r="Q114" s="59" t="s">
        <v>347</v>
      </c>
      <c r="R114" s="42"/>
      <c r="S114" s="59">
        <f>S115+S116+S117+S118+S119+S120+S121</f>
        <v>1714902.38</v>
      </c>
      <c r="T114" s="42"/>
      <c r="U114" s="54">
        <f t="shared" si="1"/>
        <v>0.7710029714167803</v>
      </c>
      <c r="V114" s="38"/>
      <c r="W114" s="54">
        <f>S114/Q114</f>
        <v>0.8256671336886552</v>
      </c>
      <c r="X114" s="38"/>
    </row>
    <row r="115" spans="1:24" ht="12.75">
      <c r="A115" s="48" t="s">
        <v>348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55" t="s">
        <v>349</v>
      </c>
      <c r="N115" s="42"/>
      <c r="O115" s="55" t="s">
        <v>1</v>
      </c>
      <c r="P115" s="42"/>
      <c r="Q115" s="55" t="s">
        <v>1</v>
      </c>
      <c r="R115" s="42"/>
      <c r="S115" s="55" t="s">
        <v>350</v>
      </c>
      <c r="T115" s="42"/>
      <c r="U115" s="56">
        <f t="shared" si="1"/>
        <v>1.3248110185954765</v>
      </c>
      <c r="V115" s="57"/>
      <c r="W115" s="56">
        <v>0</v>
      </c>
      <c r="X115" s="57"/>
    </row>
    <row r="116" spans="1:24" ht="12.75">
      <c r="A116" s="48" t="s">
        <v>351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55" t="s">
        <v>352</v>
      </c>
      <c r="N116" s="42"/>
      <c r="O116" s="55" t="s">
        <v>1</v>
      </c>
      <c r="P116" s="42"/>
      <c r="Q116" s="55" t="s">
        <v>1</v>
      </c>
      <c r="R116" s="42"/>
      <c r="S116" s="55" t="s">
        <v>353</v>
      </c>
      <c r="T116" s="42"/>
      <c r="U116" s="56">
        <f t="shared" si="1"/>
        <v>0.9413381977673299</v>
      </c>
      <c r="V116" s="57"/>
      <c r="W116" s="56">
        <v>0</v>
      </c>
      <c r="X116" s="57"/>
    </row>
    <row r="117" spans="1:24" ht="12.75">
      <c r="A117" s="48" t="s">
        <v>354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55">
        <v>226049.16</v>
      </c>
      <c r="N117" s="42"/>
      <c r="O117" s="55" t="s">
        <v>1</v>
      </c>
      <c r="P117" s="42"/>
      <c r="Q117" s="55" t="s">
        <v>1</v>
      </c>
      <c r="R117" s="42"/>
      <c r="S117" s="55">
        <v>280056.52</v>
      </c>
      <c r="T117" s="42"/>
      <c r="U117" s="56">
        <f t="shared" si="1"/>
        <v>1.2389186493769764</v>
      </c>
      <c r="V117" s="57"/>
      <c r="W117" s="56">
        <v>0</v>
      </c>
      <c r="X117" s="57"/>
    </row>
    <row r="118" spans="1:24" ht="12.75">
      <c r="A118" s="48" t="s">
        <v>355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55" t="s">
        <v>356</v>
      </c>
      <c r="N118" s="42"/>
      <c r="O118" s="55" t="s">
        <v>1</v>
      </c>
      <c r="P118" s="42"/>
      <c r="Q118" s="55" t="s">
        <v>1</v>
      </c>
      <c r="R118" s="42"/>
      <c r="S118" s="55" t="s">
        <v>357</v>
      </c>
      <c r="T118" s="42"/>
      <c r="U118" s="56">
        <f t="shared" si="1"/>
        <v>0.7429844840675186</v>
      </c>
      <c r="V118" s="57"/>
      <c r="W118" s="56">
        <v>0</v>
      </c>
      <c r="X118" s="57"/>
    </row>
    <row r="119" spans="1:24" ht="12.75">
      <c r="A119" s="48" t="s">
        <v>358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55" t="s">
        <v>359</v>
      </c>
      <c r="N119" s="42"/>
      <c r="O119" s="55" t="s">
        <v>1</v>
      </c>
      <c r="P119" s="42"/>
      <c r="Q119" s="55" t="s">
        <v>1</v>
      </c>
      <c r="R119" s="42"/>
      <c r="S119" s="55" t="s">
        <v>360</v>
      </c>
      <c r="T119" s="42"/>
      <c r="U119" s="56">
        <f t="shared" si="1"/>
        <v>1.3864308301775332</v>
      </c>
      <c r="V119" s="57"/>
      <c r="W119" s="56">
        <v>0</v>
      </c>
      <c r="X119" s="57"/>
    </row>
    <row r="120" spans="1:24" ht="12.75">
      <c r="A120" s="48" t="s">
        <v>361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55" t="s">
        <v>362</v>
      </c>
      <c r="N120" s="42"/>
      <c r="O120" s="55" t="s">
        <v>1</v>
      </c>
      <c r="P120" s="42"/>
      <c r="Q120" s="55" t="s">
        <v>1</v>
      </c>
      <c r="R120" s="42"/>
      <c r="S120" s="55" t="s">
        <v>363</v>
      </c>
      <c r="T120" s="42"/>
      <c r="U120" s="56">
        <f t="shared" si="1"/>
        <v>0.26602698843797706</v>
      </c>
      <c r="V120" s="57"/>
      <c r="W120" s="56">
        <v>0</v>
      </c>
      <c r="X120" s="57"/>
    </row>
    <row r="121" spans="1:24" ht="12.75">
      <c r="A121" s="48" t="s">
        <v>364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55">
        <v>1477944.03</v>
      </c>
      <c r="N121" s="42"/>
      <c r="O121" s="55" t="s">
        <v>1</v>
      </c>
      <c r="P121" s="42"/>
      <c r="Q121" s="55" t="s">
        <v>1</v>
      </c>
      <c r="R121" s="42"/>
      <c r="S121" s="55">
        <v>839190.67</v>
      </c>
      <c r="T121" s="42"/>
      <c r="U121" s="56">
        <f t="shared" si="1"/>
        <v>0.5678095062909791</v>
      </c>
      <c r="V121" s="57"/>
      <c r="W121" s="56">
        <v>0</v>
      </c>
      <c r="X121" s="57"/>
    </row>
    <row r="122" spans="1:24" ht="12.75">
      <c r="A122" s="58" t="s">
        <v>365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59">
        <v>401967.14</v>
      </c>
      <c r="N122" s="42"/>
      <c r="O122" s="59" t="s">
        <v>366</v>
      </c>
      <c r="P122" s="42"/>
      <c r="Q122" s="59" t="s">
        <v>366</v>
      </c>
      <c r="R122" s="42"/>
      <c r="S122" s="59">
        <f>S123+S125</f>
        <v>271579.57999999996</v>
      </c>
      <c r="T122" s="42"/>
      <c r="U122" s="54">
        <f t="shared" si="1"/>
        <v>0.675626321096794</v>
      </c>
      <c r="V122" s="38"/>
      <c r="W122" s="54">
        <f>S122/Q122</f>
        <v>0.9046139446265354</v>
      </c>
      <c r="X122" s="38"/>
    </row>
    <row r="123" spans="1:24" ht="12.75">
      <c r="A123" s="58" t="s">
        <v>367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59">
        <v>266384.1</v>
      </c>
      <c r="N123" s="42"/>
      <c r="O123" s="59" t="s">
        <v>368</v>
      </c>
      <c r="P123" s="42"/>
      <c r="Q123" s="59" t="s">
        <v>368</v>
      </c>
      <c r="R123" s="42"/>
      <c r="S123" s="59" t="s">
        <v>369</v>
      </c>
      <c r="T123" s="42"/>
      <c r="U123" s="54">
        <f t="shared" si="1"/>
        <v>0.8466525216782834</v>
      </c>
      <c r="V123" s="38"/>
      <c r="W123" s="54">
        <f>S123/Q123</f>
        <v>0.9999989802026292</v>
      </c>
      <c r="X123" s="38"/>
    </row>
    <row r="124" spans="1:24" ht="12.75">
      <c r="A124" s="48" t="s">
        <v>516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55">
        <v>266384.1</v>
      </c>
      <c r="N124" s="42"/>
      <c r="O124" s="55" t="s">
        <v>1</v>
      </c>
      <c r="P124" s="42"/>
      <c r="Q124" s="55" t="s">
        <v>1</v>
      </c>
      <c r="R124" s="42"/>
      <c r="S124" s="55" t="s">
        <v>369</v>
      </c>
      <c r="T124" s="42"/>
      <c r="U124" s="56">
        <f t="shared" si="1"/>
        <v>0.8466525216782834</v>
      </c>
      <c r="V124" s="57"/>
      <c r="W124" s="56">
        <v>0</v>
      </c>
      <c r="X124" s="57"/>
    </row>
    <row r="125" spans="1:24" ht="12.75">
      <c r="A125" s="58" t="s">
        <v>370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59" t="s">
        <v>371</v>
      </c>
      <c r="N125" s="42"/>
      <c r="O125" s="59" t="s">
        <v>372</v>
      </c>
      <c r="P125" s="42"/>
      <c r="Q125" s="59" t="s">
        <v>372</v>
      </c>
      <c r="R125" s="42"/>
      <c r="S125" s="59">
        <f>S126+S127+S128+S129</f>
        <v>46044.80999999999</v>
      </c>
      <c r="T125" s="42"/>
      <c r="U125" s="54">
        <f t="shared" si="1"/>
        <v>0.33959995999570447</v>
      </c>
      <c r="V125" s="38"/>
      <c r="W125" s="54">
        <f>S125/Q125</f>
        <v>0.6165532063041469</v>
      </c>
      <c r="X125" s="38"/>
    </row>
    <row r="126" spans="1:24" ht="12.75">
      <c r="A126" s="48" t="s">
        <v>373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55" t="s">
        <v>374</v>
      </c>
      <c r="N126" s="42"/>
      <c r="O126" s="55" t="s">
        <v>1</v>
      </c>
      <c r="P126" s="42"/>
      <c r="Q126" s="55" t="s">
        <v>1</v>
      </c>
      <c r="R126" s="42"/>
      <c r="S126" s="55">
        <v>42942.74</v>
      </c>
      <c r="T126" s="42"/>
      <c r="U126" s="56">
        <f t="shared" si="1"/>
        <v>0.9277212157427743</v>
      </c>
      <c r="V126" s="57"/>
      <c r="W126" s="56">
        <v>0</v>
      </c>
      <c r="X126" s="57"/>
    </row>
    <row r="127" spans="1:24" ht="12.75">
      <c r="A127" s="48" t="s">
        <v>375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55" t="s">
        <v>376</v>
      </c>
      <c r="N127" s="42"/>
      <c r="O127" s="55" t="s">
        <v>1</v>
      </c>
      <c r="P127" s="42"/>
      <c r="Q127" s="55" t="s">
        <v>1</v>
      </c>
      <c r="R127" s="42"/>
      <c r="S127" s="55" t="s">
        <v>377</v>
      </c>
      <c r="T127" s="42"/>
      <c r="U127" s="56">
        <f t="shared" si="1"/>
        <v>0.02282313125331439</v>
      </c>
      <c r="V127" s="57"/>
      <c r="W127" s="56">
        <v>0</v>
      </c>
      <c r="X127" s="57"/>
    </row>
    <row r="128" spans="1:24" ht="12.75">
      <c r="A128" s="48" t="s">
        <v>378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55">
        <v>420.76</v>
      </c>
      <c r="N128" s="42"/>
      <c r="O128" s="55" t="s">
        <v>1</v>
      </c>
      <c r="P128" s="42"/>
      <c r="Q128" s="55" t="s">
        <v>1</v>
      </c>
      <c r="R128" s="42"/>
      <c r="S128" s="55">
        <v>1073.67</v>
      </c>
      <c r="T128" s="42"/>
      <c r="U128" s="56">
        <f t="shared" si="1"/>
        <v>2.551739709097823</v>
      </c>
      <c r="V128" s="57"/>
      <c r="W128" s="56">
        <v>0</v>
      </c>
      <c r="X128" s="57"/>
    </row>
    <row r="129" spans="1:24" ht="12.75">
      <c r="A129" s="48" t="s">
        <v>379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55" t="s">
        <v>43</v>
      </c>
      <c r="N129" s="42"/>
      <c r="O129" s="55" t="s">
        <v>1</v>
      </c>
      <c r="P129" s="42"/>
      <c r="Q129" s="55" t="s">
        <v>1</v>
      </c>
      <c r="R129" s="42"/>
      <c r="S129" s="55" t="s">
        <v>380</v>
      </c>
      <c r="T129" s="42"/>
      <c r="U129" s="56">
        <v>0</v>
      </c>
      <c r="V129" s="57"/>
      <c r="W129" s="56">
        <v>0</v>
      </c>
      <c r="X129" s="57"/>
    </row>
    <row r="130" spans="1:24" ht="12.75">
      <c r="A130" s="58" t="s">
        <v>381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59" t="s">
        <v>382</v>
      </c>
      <c r="N130" s="42"/>
      <c r="O130" s="59" t="s">
        <v>383</v>
      </c>
      <c r="P130" s="42"/>
      <c r="Q130" s="59" t="s">
        <v>384</v>
      </c>
      <c r="R130" s="42"/>
      <c r="S130" s="59" t="s">
        <v>385</v>
      </c>
      <c r="T130" s="42"/>
      <c r="U130" s="54">
        <f t="shared" si="1"/>
        <v>2.636528397786856</v>
      </c>
      <c r="V130" s="38"/>
      <c r="W130" s="54">
        <f>S130/Q130</f>
        <v>0.9083307227346773</v>
      </c>
      <c r="X130" s="38"/>
    </row>
    <row r="131" spans="1:24" ht="12.75">
      <c r="A131" s="58" t="s">
        <v>386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59" t="s">
        <v>387</v>
      </c>
      <c r="N131" s="42"/>
      <c r="O131" s="59" t="s">
        <v>388</v>
      </c>
      <c r="P131" s="42"/>
      <c r="Q131" s="59" t="s">
        <v>389</v>
      </c>
      <c r="R131" s="42"/>
      <c r="S131" s="59" t="s">
        <v>390</v>
      </c>
      <c r="T131" s="42"/>
      <c r="U131" s="54">
        <f t="shared" si="1"/>
        <v>2.7145222013477963</v>
      </c>
      <c r="V131" s="38"/>
      <c r="W131" s="54">
        <f>S131/Q131</f>
        <v>0.9999986297858046</v>
      </c>
      <c r="X131" s="38"/>
    </row>
    <row r="132" spans="1:24" ht="12.75">
      <c r="A132" s="48" t="s">
        <v>391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55" t="s">
        <v>387</v>
      </c>
      <c r="N132" s="42"/>
      <c r="O132" s="55" t="s">
        <v>1</v>
      </c>
      <c r="P132" s="42"/>
      <c r="Q132" s="55" t="s">
        <v>1</v>
      </c>
      <c r="R132" s="42"/>
      <c r="S132" s="55" t="s">
        <v>390</v>
      </c>
      <c r="T132" s="42"/>
      <c r="U132" s="56">
        <f t="shared" si="1"/>
        <v>2.7145222013477963</v>
      </c>
      <c r="V132" s="57"/>
      <c r="W132" s="56">
        <v>0</v>
      </c>
      <c r="X132" s="57"/>
    </row>
    <row r="133" spans="1:24" ht="12.75">
      <c r="A133" s="58" t="s">
        <v>392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59" t="s">
        <v>393</v>
      </c>
      <c r="N133" s="42"/>
      <c r="O133" s="59" t="s">
        <v>394</v>
      </c>
      <c r="P133" s="42"/>
      <c r="Q133" s="59" t="s">
        <v>394</v>
      </c>
      <c r="R133" s="42"/>
      <c r="S133" s="59" t="s">
        <v>395</v>
      </c>
      <c r="T133" s="42"/>
      <c r="U133" s="54">
        <f t="shared" si="1"/>
        <v>2.621148163520014</v>
      </c>
      <c r="V133" s="38"/>
      <c r="W133" s="54">
        <f>S133/Q133</f>
        <v>0.8916386045158339</v>
      </c>
      <c r="X133" s="38"/>
    </row>
    <row r="134" spans="1:24" ht="12.75">
      <c r="A134" s="48" t="s">
        <v>396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55" t="s">
        <v>397</v>
      </c>
      <c r="N134" s="42"/>
      <c r="O134" s="55" t="s">
        <v>1</v>
      </c>
      <c r="P134" s="42"/>
      <c r="Q134" s="55" t="s">
        <v>1</v>
      </c>
      <c r="R134" s="42"/>
      <c r="S134" s="55" t="s">
        <v>398</v>
      </c>
      <c r="T134" s="42"/>
      <c r="U134" s="56">
        <f t="shared" si="1"/>
        <v>2.028444246503956</v>
      </c>
      <c r="V134" s="57"/>
      <c r="W134" s="56">
        <v>0</v>
      </c>
      <c r="X134" s="57"/>
    </row>
    <row r="135" spans="1:24" ht="12.75">
      <c r="A135" s="48" t="s">
        <v>399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55" t="s">
        <v>400</v>
      </c>
      <c r="N135" s="42"/>
      <c r="O135" s="55" t="s">
        <v>1</v>
      </c>
      <c r="P135" s="42"/>
      <c r="Q135" s="55" t="s">
        <v>1</v>
      </c>
      <c r="R135" s="42"/>
      <c r="S135" s="55" t="s">
        <v>401</v>
      </c>
      <c r="T135" s="42"/>
      <c r="U135" s="56">
        <f t="shared" si="1"/>
        <v>2.8277295122300954</v>
      </c>
      <c r="V135" s="57"/>
      <c r="W135" s="56">
        <v>0</v>
      </c>
      <c r="X135" s="57"/>
    </row>
    <row r="136" spans="1:24" ht="12.75">
      <c r="A136" s="58" t="s">
        <v>402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59" t="s">
        <v>403</v>
      </c>
      <c r="N136" s="42"/>
      <c r="O136" s="59" t="s">
        <v>404</v>
      </c>
      <c r="P136" s="42"/>
      <c r="Q136" s="59" t="s">
        <v>405</v>
      </c>
      <c r="R136" s="42"/>
      <c r="S136" s="59" t="s">
        <v>406</v>
      </c>
      <c r="T136" s="42"/>
      <c r="U136" s="54">
        <f t="shared" si="1"/>
        <v>7.818778227307586</v>
      </c>
      <c r="V136" s="38"/>
      <c r="W136" s="54">
        <f>S136/Q136</f>
        <v>0.9290187267813947</v>
      </c>
      <c r="X136" s="38"/>
    </row>
    <row r="137" spans="1:24" ht="12.75">
      <c r="A137" s="58" t="s">
        <v>407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59" t="s">
        <v>1</v>
      </c>
      <c r="N137" s="42"/>
      <c r="O137" s="59" t="s">
        <v>408</v>
      </c>
      <c r="P137" s="42"/>
      <c r="Q137" s="59" t="s">
        <v>409</v>
      </c>
      <c r="R137" s="42"/>
      <c r="S137" s="59" t="s">
        <v>410</v>
      </c>
      <c r="T137" s="42"/>
      <c r="U137" s="54">
        <v>0</v>
      </c>
      <c r="V137" s="38"/>
      <c r="W137" s="54">
        <f>S137/Q137</f>
        <v>0.9082284227323197</v>
      </c>
      <c r="X137" s="38"/>
    </row>
    <row r="138" spans="1:24" ht="12.75">
      <c r="A138" s="48" t="s">
        <v>411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55" t="s">
        <v>1</v>
      </c>
      <c r="N138" s="42"/>
      <c r="O138" s="55" t="s">
        <v>1</v>
      </c>
      <c r="P138" s="42"/>
      <c r="Q138" s="55" t="s">
        <v>1</v>
      </c>
      <c r="R138" s="42"/>
      <c r="S138" s="55" t="s">
        <v>412</v>
      </c>
      <c r="T138" s="42"/>
      <c r="U138" s="56">
        <v>0</v>
      </c>
      <c r="V138" s="57"/>
      <c r="W138" s="56">
        <v>0</v>
      </c>
      <c r="X138" s="57"/>
    </row>
    <row r="139" spans="1:24" ht="12.75">
      <c r="A139" s="48" t="s">
        <v>413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55" t="s">
        <v>1</v>
      </c>
      <c r="N139" s="42"/>
      <c r="O139" s="55" t="s">
        <v>1</v>
      </c>
      <c r="P139" s="42"/>
      <c r="Q139" s="55" t="s">
        <v>1</v>
      </c>
      <c r="R139" s="42"/>
      <c r="S139" s="55" t="s">
        <v>414</v>
      </c>
      <c r="T139" s="42"/>
      <c r="U139" s="56">
        <v>0</v>
      </c>
      <c r="V139" s="57"/>
      <c r="W139" s="56">
        <v>0</v>
      </c>
      <c r="X139" s="57"/>
    </row>
    <row r="140" spans="1:24" ht="12.75">
      <c r="A140" s="58" t="s">
        <v>415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59" t="s">
        <v>403</v>
      </c>
      <c r="N140" s="42"/>
      <c r="O140" s="59" t="s">
        <v>416</v>
      </c>
      <c r="P140" s="42"/>
      <c r="Q140" s="59" t="s">
        <v>417</v>
      </c>
      <c r="R140" s="42"/>
      <c r="S140" s="59" t="s">
        <v>418</v>
      </c>
      <c r="T140" s="42"/>
      <c r="U140" s="54">
        <f t="shared" si="1"/>
        <v>2.009978832480207</v>
      </c>
      <c r="V140" s="38"/>
      <c r="W140" s="54">
        <f>S140/Q140</f>
        <v>0.9948314972802378</v>
      </c>
      <c r="X140" s="38"/>
    </row>
    <row r="141" spans="1:24" ht="12.75">
      <c r="A141" s="48" t="s">
        <v>419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55" t="s">
        <v>420</v>
      </c>
      <c r="N141" s="42"/>
      <c r="O141" s="55" t="s">
        <v>1</v>
      </c>
      <c r="P141" s="42"/>
      <c r="Q141" s="55" t="s">
        <v>1</v>
      </c>
      <c r="R141" s="42"/>
      <c r="S141" s="55" t="s">
        <v>421</v>
      </c>
      <c r="T141" s="42"/>
      <c r="U141" s="56">
        <f t="shared" si="1"/>
        <v>1.1699763956298732</v>
      </c>
      <c r="V141" s="57"/>
      <c r="W141" s="56">
        <v>0</v>
      </c>
      <c r="X141" s="57"/>
    </row>
    <row r="142" spans="1:24" ht="12.75">
      <c r="A142" s="48" t="s">
        <v>422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55" t="s">
        <v>423</v>
      </c>
      <c r="N142" s="42"/>
      <c r="O142" s="55" t="s">
        <v>1</v>
      </c>
      <c r="P142" s="42"/>
      <c r="Q142" s="55" t="s">
        <v>1</v>
      </c>
      <c r="R142" s="42"/>
      <c r="S142" s="55" t="s">
        <v>424</v>
      </c>
      <c r="T142" s="42"/>
      <c r="U142" s="56">
        <f t="shared" si="1"/>
        <v>3.221776068511501</v>
      </c>
      <c r="V142" s="57"/>
      <c r="W142" s="56">
        <v>0</v>
      </c>
      <c r="X142" s="57"/>
    </row>
    <row r="143" spans="1:24" ht="12.75">
      <c r="A143" s="58" t="s">
        <v>425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59" t="s">
        <v>426</v>
      </c>
      <c r="N143" s="42"/>
      <c r="O143" s="59" t="s">
        <v>427</v>
      </c>
      <c r="P143" s="42"/>
      <c r="Q143" s="59" t="s">
        <v>427</v>
      </c>
      <c r="R143" s="42"/>
      <c r="S143" s="59" t="s">
        <v>428</v>
      </c>
      <c r="T143" s="42"/>
      <c r="U143" s="54">
        <f t="shared" si="1"/>
        <v>0.9215752512579779</v>
      </c>
      <c r="V143" s="38"/>
      <c r="W143" s="54">
        <f aca="true" t="shared" si="2" ref="W143:W181">S143/Q143</f>
        <v>0.9015422928725702</v>
      </c>
      <c r="X143" s="38"/>
    </row>
    <row r="144" spans="1:24" ht="12.75">
      <c r="A144" s="58" t="s">
        <v>429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59" t="s">
        <v>426</v>
      </c>
      <c r="N144" s="42"/>
      <c r="O144" s="59" t="s">
        <v>427</v>
      </c>
      <c r="P144" s="42"/>
      <c r="Q144" s="59" t="s">
        <v>427</v>
      </c>
      <c r="R144" s="42"/>
      <c r="S144" s="59" t="s">
        <v>428</v>
      </c>
      <c r="T144" s="42"/>
      <c r="U144" s="54">
        <f t="shared" si="1"/>
        <v>0.9215752512579779</v>
      </c>
      <c r="V144" s="38"/>
      <c r="W144" s="54">
        <f t="shared" si="2"/>
        <v>0.9015422928725702</v>
      </c>
      <c r="X144" s="38"/>
    </row>
    <row r="145" spans="1:24" ht="12.75">
      <c r="A145" s="48" t="s">
        <v>430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55" t="s">
        <v>431</v>
      </c>
      <c r="N145" s="42"/>
      <c r="O145" s="55" t="s">
        <v>1</v>
      </c>
      <c r="P145" s="42"/>
      <c r="Q145" s="55" t="s">
        <v>1</v>
      </c>
      <c r="R145" s="42"/>
      <c r="S145" s="55" t="s">
        <v>432</v>
      </c>
      <c r="T145" s="42"/>
      <c r="U145" s="56">
        <f t="shared" si="1"/>
        <v>0.9475440835138917</v>
      </c>
      <c r="V145" s="57"/>
      <c r="W145" s="56">
        <v>0</v>
      </c>
      <c r="X145" s="57"/>
    </row>
    <row r="146" spans="1:24" ht="12.75">
      <c r="A146" s="48" t="s">
        <v>433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55" t="s">
        <v>434</v>
      </c>
      <c r="N146" s="42"/>
      <c r="O146" s="55" t="s">
        <v>1</v>
      </c>
      <c r="P146" s="42"/>
      <c r="Q146" s="55" t="s">
        <v>1</v>
      </c>
      <c r="R146" s="42"/>
      <c r="S146" s="55" t="s">
        <v>435</v>
      </c>
      <c r="T146" s="42"/>
      <c r="U146" s="56">
        <f t="shared" si="1"/>
        <v>0.8309373986871851</v>
      </c>
      <c r="V146" s="57"/>
      <c r="W146" s="56">
        <v>0</v>
      </c>
      <c r="X146" s="57"/>
    </row>
    <row r="147" spans="1:24" ht="12.75">
      <c r="A147" s="58" t="s">
        <v>436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59" t="s">
        <v>437</v>
      </c>
      <c r="N147" s="42"/>
      <c r="O147" s="59" t="s">
        <v>438</v>
      </c>
      <c r="P147" s="42"/>
      <c r="Q147" s="59" t="s">
        <v>439</v>
      </c>
      <c r="R147" s="42"/>
      <c r="S147" s="59" t="s">
        <v>440</v>
      </c>
      <c r="T147" s="42"/>
      <c r="U147" s="54">
        <f t="shared" si="1"/>
        <v>1.361656983475312</v>
      </c>
      <c r="V147" s="38"/>
      <c r="W147" s="54">
        <f t="shared" si="2"/>
        <v>0.9676054316489799</v>
      </c>
      <c r="X147" s="38"/>
    </row>
    <row r="148" spans="1:24" ht="12.75">
      <c r="A148" s="58" t="s">
        <v>441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59" t="s">
        <v>442</v>
      </c>
      <c r="N148" s="42"/>
      <c r="O148" s="59" t="s">
        <v>443</v>
      </c>
      <c r="P148" s="42"/>
      <c r="Q148" s="59" t="s">
        <v>444</v>
      </c>
      <c r="R148" s="42"/>
      <c r="S148" s="59" t="s">
        <v>445</v>
      </c>
      <c r="T148" s="42"/>
      <c r="U148" s="54">
        <f t="shared" si="1"/>
        <v>1.452381121686811</v>
      </c>
      <c r="V148" s="38"/>
      <c r="W148" s="54">
        <f t="shared" si="2"/>
        <v>0.988898153841473</v>
      </c>
      <c r="X148" s="38"/>
    </row>
    <row r="149" spans="1:24" ht="12.75">
      <c r="A149" s="48" t="s">
        <v>446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55" t="s">
        <v>447</v>
      </c>
      <c r="N149" s="42"/>
      <c r="O149" s="55" t="s">
        <v>1</v>
      </c>
      <c r="P149" s="42"/>
      <c r="Q149" s="55" t="s">
        <v>1</v>
      </c>
      <c r="R149" s="42"/>
      <c r="S149" s="55" t="s">
        <v>448</v>
      </c>
      <c r="T149" s="42"/>
      <c r="U149" s="56">
        <f aca="true" t="shared" si="3" ref="U149:U182">S149/M149</f>
        <v>1.4853176328356072</v>
      </c>
      <c r="V149" s="57"/>
      <c r="W149" s="56">
        <v>0</v>
      </c>
      <c r="X149" s="57"/>
    </row>
    <row r="150" spans="1:24" ht="12.75">
      <c r="A150" s="48" t="s">
        <v>449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55" t="s">
        <v>450</v>
      </c>
      <c r="N150" s="42"/>
      <c r="O150" s="55" t="s">
        <v>1</v>
      </c>
      <c r="P150" s="42"/>
      <c r="Q150" s="55" t="s">
        <v>1</v>
      </c>
      <c r="R150" s="42"/>
      <c r="S150" s="55" t="s">
        <v>451</v>
      </c>
      <c r="T150" s="42"/>
      <c r="U150" s="56">
        <f t="shared" si="3"/>
        <v>0.6849868010736252</v>
      </c>
      <c r="V150" s="57"/>
      <c r="W150" s="56">
        <v>0</v>
      </c>
      <c r="X150" s="57"/>
    </row>
    <row r="151" spans="1:24" ht="12.75">
      <c r="A151" s="58" t="s">
        <v>452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59" t="s">
        <v>453</v>
      </c>
      <c r="N151" s="42"/>
      <c r="O151" s="59" t="s">
        <v>454</v>
      </c>
      <c r="P151" s="42"/>
      <c r="Q151" s="59" t="s">
        <v>454</v>
      </c>
      <c r="R151" s="42"/>
      <c r="S151" s="59" t="s">
        <v>455</v>
      </c>
      <c r="T151" s="42"/>
      <c r="U151" s="54">
        <f t="shared" si="3"/>
        <v>1.3948891790722477</v>
      </c>
      <c r="V151" s="38"/>
      <c r="W151" s="54">
        <f t="shared" si="2"/>
        <v>0.9495745147905233</v>
      </c>
      <c r="X151" s="38"/>
    </row>
    <row r="152" spans="1:24" ht="12.75">
      <c r="A152" s="48" t="s">
        <v>456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55" t="s">
        <v>453</v>
      </c>
      <c r="N152" s="42"/>
      <c r="O152" s="55" t="s">
        <v>1</v>
      </c>
      <c r="P152" s="42"/>
      <c r="Q152" s="55" t="s">
        <v>1</v>
      </c>
      <c r="R152" s="42"/>
      <c r="S152" s="55" t="s">
        <v>455</v>
      </c>
      <c r="T152" s="42"/>
      <c r="U152" s="56">
        <f t="shared" si="3"/>
        <v>1.3948891790722477</v>
      </c>
      <c r="V152" s="57"/>
      <c r="W152" s="56">
        <v>0</v>
      </c>
      <c r="X152" s="57"/>
    </row>
    <row r="153" spans="1:24" ht="12.75">
      <c r="A153" s="58" t="s">
        <v>457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59" t="s">
        <v>458</v>
      </c>
      <c r="N153" s="42"/>
      <c r="O153" s="59" t="s">
        <v>459</v>
      </c>
      <c r="P153" s="42"/>
      <c r="Q153" s="59" t="s">
        <v>459</v>
      </c>
      <c r="R153" s="42"/>
      <c r="S153" s="59" t="s">
        <v>460</v>
      </c>
      <c r="T153" s="42"/>
      <c r="U153" s="54">
        <f t="shared" si="3"/>
        <v>0.33326408044651507</v>
      </c>
      <c r="V153" s="38"/>
      <c r="W153" s="54">
        <f t="shared" si="2"/>
        <v>0.33985775034809773</v>
      </c>
      <c r="X153" s="38"/>
    </row>
    <row r="154" spans="1:24" ht="12.75">
      <c r="A154" s="48" t="s">
        <v>461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55" t="s">
        <v>458</v>
      </c>
      <c r="N154" s="42"/>
      <c r="O154" s="55" t="s">
        <v>1</v>
      </c>
      <c r="P154" s="42"/>
      <c r="Q154" s="55" t="s">
        <v>1</v>
      </c>
      <c r="R154" s="42"/>
      <c r="S154" s="55" t="s">
        <v>460</v>
      </c>
      <c r="T154" s="42"/>
      <c r="U154" s="56">
        <f t="shared" si="3"/>
        <v>0.33326408044651507</v>
      </c>
      <c r="V154" s="57"/>
      <c r="W154" s="56">
        <v>0</v>
      </c>
      <c r="X154" s="57"/>
    </row>
    <row r="155" spans="1:24" ht="12.75">
      <c r="A155" s="58" t="s">
        <v>462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59" t="s">
        <v>463</v>
      </c>
      <c r="N155" s="42"/>
      <c r="O155" s="59" t="s">
        <v>464</v>
      </c>
      <c r="P155" s="42"/>
      <c r="Q155" s="59" t="s">
        <v>464</v>
      </c>
      <c r="R155" s="42"/>
      <c r="S155" s="59" t="s">
        <v>465</v>
      </c>
      <c r="T155" s="42"/>
      <c r="U155" s="54">
        <f t="shared" si="3"/>
        <v>1.0170452120397784</v>
      </c>
      <c r="V155" s="38"/>
      <c r="W155" s="54">
        <f t="shared" si="2"/>
        <v>0.8837752867647058</v>
      </c>
      <c r="X155" s="38"/>
    </row>
    <row r="156" spans="1:24" ht="12.75">
      <c r="A156" s="60" t="s">
        <v>518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55" t="s">
        <v>463</v>
      </c>
      <c r="N156" s="42"/>
      <c r="O156" s="55" t="s">
        <v>1</v>
      </c>
      <c r="P156" s="42"/>
      <c r="Q156" s="55" t="s">
        <v>1</v>
      </c>
      <c r="R156" s="42"/>
      <c r="S156" s="55" t="s">
        <v>465</v>
      </c>
      <c r="T156" s="42"/>
      <c r="U156" s="56">
        <f t="shared" si="3"/>
        <v>1.0170452120397784</v>
      </c>
      <c r="V156" s="57"/>
      <c r="W156" s="56">
        <v>0</v>
      </c>
      <c r="X156" s="57"/>
    </row>
    <row r="157" spans="1:24" ht="12.75">
      <c r="A157" s="58" t="s">
        <v>34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59">
        <v>14458502.7</v>
      </c>
      <c r="N157" s="42"/>
      <c r="O157" s="59" t="s">
        <v>35</v>
      </c>
      <c r="P157" s="42"/>
      <c r="Q157" s="59" t="s">
        <v>36</v>
      </c>
      <c r="R157" s="42"/>
      <c r="S157" s="59">
        <v>11977601.48</v>
      </c>
      <c r="T157" s="42"/>
      <c r="U157" s="54">
        <f t="shared" si="3"/>
        <v>0.8284123002584494</v>
      </c>
      <c r="V157" s="38"/>
      <c r="W157" s="54">
        <f t="shared" si="2"/>
        <v>0.4961507264761514</v>
      </c>
      <c r="X157" s="38"/>
    </row>
    <row r="158" spans="1:24" ht="12.75">
      <c r="A158" s="58" t="s">
        <v>466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59">
        <v>1991820.46</v>
      </c>
      <c r="N158" s="42"/>
      <c r="O158" s="59" t="s">
        <v>467</v>
      </c>
      <c r="P158" s="42"/>
      <c r="Q158" s="59" t="s">
        <v>467</v>
      </c>
      <c r="R158" s="42"/>
      <c r="S158" s="59">
        <f>S159+S161</f>
        <v>639377.2</v>
      </c>
      <c r="T158" s="42"/>
      <c r="U158" s="54">
        <f t="shared" si="3"/>
        <v>0.321001421985594</v>
      </c>
      <c r="V158" s="38"/>
      <c r="W158" s="54">
        <f t="shared" si="2"/>
        <v>0.7184691588869061</v>
      </c>
      <c r="X158" s="38"/>
    </row>
    <row r="159" spans="1:24" ht="12.75">
      <c r="A159" s="58" t="s">
        <v>468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59" t="s">
        <v>469</v>
      </c>
      <c r="N159" s="42"/>
      <c r="O159" s="59" t="s">
        <v>470</v>
      </c>
      <c r="P159" s="42"/>
      <c r="Q159" s="59" t="s">
        <v>470</v>
      </c>
      <c r="R159" s="42"/>
      <c r="S159" s="59" t="s">
        <v>471</v>
      </c>
      <c r="T159" s="42"/>
      <c r="U159" s="54">
        <f t="shared" si="3"/>
        <v>0.3805235457063712</v>
      </c>
      <c r="V159" s="38"/>
      <c r="W159" s="54">
        <f t="shared" si="2"/>
        <v>0.6907511980248304</v>
      </c>
      <c r="X159" s="38"/>
    </row>
    <row r="160" spans="1:24" ht="12.75">
      <c r="A160" s="48" t="s">
        <v>472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55" t="s">
        <v>469</v>
      </c>
      <c r="N160" s="42"/>
      <c r="O160" s="55" t="s">
        <v>1</v>
      </c>
      <c r="P160" s="42"/>
      <c r="Q160" s="55" t="s">
        <v>1</v>
      </c>
      <c r="R160" s="42"/>
      <c r="S160" s="55" t="s">
        <v>471</v>
      </c>
      <c r="T160" s="42"/>
      <c r="U160" s="56">
        <f t="shared" si="3"/>
        <v>0.3805235457063712</v>
      </c>
      <c r="V160" s="57"/>
      <c r="W160" s="56">
        <v>0</v>
      </c>
      <c r="X160" s="57"/>
    </row>
    <row r="161" spans="1:24" ht="12.75">
      <c r="A161" s="58" t="s">
        <v>473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59">
        <v>547820.46</v>
      </c>
      <c r="N161" s="42"/>
      <c r="O161" s="59" t="s">
        <v>474</v>
      </c>
      <c r="P161" s="42"/>
      <c r="Q161" s="59" t="s">
        <v>474</v>
      </c>
      <c r="R161" s="42"/>
      <c r="S161" s="59">
        <f>S162+S163</f>
        <v>89901.2</v>
      </c>
      <c r="T161" s="42"/>
      <c r="U161" s="54">
        <f t="shared" si="3"/>
        <v>0.16410705069321435</v>
      </c>
      <c r="V161" s="38"/>
      <c r="W161" s="54">
        <f t="shared" si="2"/>
        <v>0.9519398559932232</v>
      </c>
      <c r="X161" s="38"/>
    </row>
    <row r="162" spans="1:24" ht="12.75">
      <c r="A162" s="48" t="s">
        <v>475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55" t="s">
        <v>476</v>
      </c>
      <c r="N162" s="42"/>
      <c r="O162" s="55" t="s">
        <v>1</v>
      </c>
      <c r="P162" s="42"/>
      <c r="Q162" s="55" t="s">
        <v>1</v>
      </c>
      <c r="R162" s="42"/>
      <c r="S162" s="55">
        <v>23466.75</v>
      </c>
      <c r="T162" s="42"/>
      <c r="U162" s="56">
        <f t="shared" si="3"/>
        <v>0.3337146388762996</v>
      </c>
      <c r="V162" s="57"/>
      <c r="W162" s="56">
        <v>0</v>
      </c>
      <c r="X162" s="57"/>
    </row>
    <row r="163" spans="1:24" ht="12.75">
      <c r="A163" s="48" t="s">
        <v>477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55">
        <v>477500.65</v>
      </c>
      <c r="N163" s="42"/>
      <c r="O163" s="55" t="s">
        <v>1</v>
      </c>
      <c r="P163" s="42"/>
      <c r="Q163" s="55" t="s">
        <v>1</v>
      </c>
      <c r="R163" s="42"/>
      <c r="S163" s="55" t="s">
        <v>478</v>
      </c>
      <c r="T163" s="42"/>
      <c r="U163" s="56">
        <f t="shared" si="3"/>
        <v>0.1391295488288864</v>
      </c>
      <c r="V163" s="57"/>
      <c r="W163" s="56">
        <v>0</v>
      </c>
      <c r="X163" s="57"/>
    </row>
    <row r="164" spans="1:24" ht="12.75">
      <c r="A164" s="58" t="s">
        <v>479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59">
        <v>1863938.75</v>
      </c>
      <c r="N164" s="42"/>
      <c r="O164" s="59" t="s">
        <v>480</v>
      </c>
      <c r="P164" s="42"/>
      <c r="Q164" s="59" t="s">
        <v>480</v>
      </c>
      <c r="R164" s="42"/>
      <c r="S164" s="59">
        <f>S165+S171+S173+S176</f>
        <v>1262275.83</v>
      </c>
      <c r="T164" s="42"/>
      <c r="U164" s="54">
        <f t="shared" si="3"/>
        <v>0.6772088567824452</v>
      </c>
      <c r="V164" s="38"/>
      <c r="W164" s="54">
        <f t="shared" si="2"/>
        <v>0.8881729447898087</v>
      </c>
      <c r="X164" s="38"/>
    </row>
    <row r="165" spans="1:24" ht="12.75">
      <c r="A165" s="58" t="s">
        <v>481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59">
        <v>1419804.31</v>
      </c>
      <c r="N165" s="42"/>
      <c r="O165" s="59" t="s">
        <v>482</v>
      </c>
      <c r="P165" s="42"/>
      <c r="Q165" s="59" t="s">
        <v>482</v>
      </c>
      <c r="R165" s="42"/>
      <c r="S165" s="59">
        <f>S166+S167+S168+S170</f>
        <v>687672.99</v>
      </c>
      <c r="T165" s="42"/>
      <c r="U165" s="54">
        <f t="shared" si="3"/>
        <v>0.48434350083075883</v>
      </c>
      <c r="V165" s="38"/>
      <c r="W165" s="54">
        <f t="shared" si="2"/>
        <v>0.8238653465773561</v>
      </c>
      <c r="X165" s="38"/>
    </row>
    <row r="166" spans="1:24" ht="12.75">
      <c r="A166" s="48" t="s">
        <v>483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55">
        <v>296726.48</v>
      </c>
      <c r="N166" s="42"/>
      <c r="O166" s="55" t="s">
        <v>1</v>
      </c>
      <c r="P166" s="42"/>
      <c r="Q166" s="55" t="s">
        <v>1</v>
      </c>
      <c r="R166" s="42"/>
      <c r="S166" s="55">
        <v>329149.66</v>
      </c>
      <c r="T166" s="42"/>
      <c r="U166" s="56">
        <f t="shared" si="3"/>
        <v>1.1092695872643386</v>
      </c>
      <c r="V166" s="57"/>
      <c r="W166" s="56">
        <v>0</v>
      </c>
      <c r="X166" s="57"/>
    </row>
    <row r="167" spans="1:24" ht="12.75">
      <c r="A167" s="48" t="s">
        <v>484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55">
        <v>44535.9</v>
      </c>
      <c r="N167" s="42"/>
      <c r="O167" s="55" t="s">
        <v>1</v>
      </c>
      <c r="P167" s="42"/>
      <c r="Q167" s="55" t="s">
        <v>1</v>
      </c>
      <c r="R167" s="42"/>
      <c r="S167" s="55">
        <v>15059</v>
      </c>
      <c r="T167" s="42"/>
      <c r="U167" s="56">
        <f t="shared" si="3"/>
        <v>0.3381317094748282</v>
      </c>
      <c r="V167" s="57"/>
      <c r="W167" s="56">
        <v>0</v>
      </c>
      <c r="X167" s="57"/>
    </row>
    <row r="168" spans="1:24" ht="12.75">
      <c r="A168" s="48" t="s">
        <v>485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55" t="s">
        <v>486</v>
      </c>
      <c r="N168" s="42"/>
      <c r="O168" s="55" t="s">
        <v>1</v>
      </c>
      <c r="P168" s="42"/>
      <c r="Q168" s="55" t="s">
        <v>1</v>
      </c>
      <c r="R168" s="42"/>
      <c r="S168" s="55">
        <v>46010.21</v>
      </c>
      <c r="T168" s="42"/>
      <c r="U168" s="56">
        <f t="shared" si="3"/>
        <v>5.6018810838452024</v>
      </c>
      <c r="V168" s="57"/>
      <c r="W168" s="56">
        <v>0</v>
      </c>
      <c r="X168" s="57"/>
    </row>
    <row r="169" spans="1:24" ht="12.75">
      <c r="A169" s="48" t="s">
        <v>487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55" t="s">
        <v>488</v>
      </c>
      <c r="N169" s="42"/>
      <c r="O169" s="55" t="s">
        <v>1</v>
      </c>
      <c r="P169" s="42"/>
      <c r="Q169" s="55" t="s">
        <v>1</v>
      </c>
      <c r="R169" s="42"/>
      <c r="S169" s="55">
        <v>0</v>
      </c>
      <c r="T169" s="42"/>
      <c r="U169" s="56">
        <v>0</v>
      </c>
      <c r="V169" s="57"/>
      <c r="W169" s="56">
        <v>0</v>
      </c>
      <c r="X169" s="57"/>
    </row>
    <row r="170" spans="1:24" ht="12.75">
      <c r="A170" s="48" t="s">
        <v>489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55">
        <v>1054760.45</v>
      </c>
      <c r="N170" s="42"/>
      <c r="O170" s="55" t="s">
        <v>1</v>
      </c>
      <c r="P170" s="42"/>
      <c r="Q170" s="55" t="s">
        <v>1</v>
      </c>
      <c r="R170" s="42"/>
      <c r="S170" s="55">
        <v>297454.12</v>
      </c>
      <c r="T170" s="42"/>
      <c r="U170" s="56">
        <f t="shared" si="3"/>
        <v>0.2820110670626681</v>
      </c>
      <c r="V170" s="57"/>
      <c r="W170" s="56">
        <v>0</v>
      </c>
      <c r="X170" s="57"/>
    </row>
    <row r="171" spans="1:24" ht="12.75">
      <c r="A171" s="58" t="s">
        <v>490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59" t="s">
        <v>491</v>
      </c>
      <c r="N171" s="42"/>
      <c r="O171" s="59" t="s">
        <v>492</v>
      </c>
      <c r="P171" s="42"/>
      <c r="Q171" s="59" t="s">
        <v>492</v>
      </c>
      <c r="R171" s="42"/>
      <c r="S171" s="59" t="s">
        <v>493</v>
      </c>
      <c r="T171" s="42"/>
      <c r="U171" s="54">
        <f t="shared" si="3"/>
        <v>0.8043726813627254</v>
      </c>
      <c r="V171" s="38"/>
      <c r="W171" s="54">
        <f t="shared" si="2"/>
        <v>0.9999989237196251</v>
      </c>
      <c r="X171" s="38"/>
    </row>
    <row r="172" spans="1:24" ht="12.75">
      <c r="A172" s="48" t="s">
        <v>494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55" t="s">
        <v>491</v>
      </c>
      <c r="N172" s="42"/>
      <c r="O172" s="55" t="s">
        <v>1</v>
      </c>
      <c r="P172" s="42"/>
      <c r="Q172" s="55" t="s">
        <v>1</v>
      </c>
      <c r="R172" s="42"/>
      <c r="S172" s="55" t="s">
        <v>493</v>
      </c>
      <c r="T172" s="42"/>
      <c r="U172" s="56">
        <f t="shared" si="3"/>
        <v>0.8043726813627254</v>
      </c>
      <c r="V172" s="57"/>
      <c r="W172" s="56">
        <v>0</v>
      </c>
      <c r="X172" s="57"/>
    </row>
    <row r="173" spans="1:24" ht="12.75">
      <c r="A173" s="58" t="s">
        <v>495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59" t="s">
        <v>496</v>
      </c>
      <c r="N173" s="42"/>
      <c r="O173" s="59" t="s">
        <v>497</v>
      </c>
      <c r="P173" s="42"/>
      <c r="Q173" s="59" t="s">
        <v>497</v>
      </c>
      <c r="R173" s="42"/>
      <c r="S173" s="59">
        <f>S174+S175</f>
        <v>143739.11</v>
      </c>
      <c r="T173" s="42"/>
      <c r="U173" s="54">
        <f t="shared" si="3"/>
        <v>1.086796602193386</v>
      </c>
      <c r="V173" s="38"/>
      <c r="W173" s="54">
        <f t="shared" si="2"/>
        <v>0.9234764535817539</v>
      </c>
      <c r="X173" s="38"/>
    </row>
    <row r="174" spans="1:24" ht="12.75">
      <c r="A174" s="48" t="s">
        <v>498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55" t="s">
        <v>496</v>
      </c>
      <c r="N174" s="42"/>
      <c r="O174" s="55" t="s">
        <v>1</v>
      </c>
      <c r="P174" s="42"/>
      <c r="Q174" s="55" t="s">
        <v>1</v>
      </c>
      <c r="R174" s="42"/>
      <c r="S174" s="55">
        <v>129410</v>
      </c>
      <c r="T174" s="42"/>
      <c r="U174" s="56">
        <f t="shared" si="3"/>
        <v>0.9784556777194883</v>
      </c>
      <c r="V174" s="57"/>
      <c r="W174" s="56">
        <v>0</v>
      </c>
      <c r="X174" s="57"/>
    </row>
    <row r="175" spans="1:24" ht="12.75">
      <c r="A175" s="48" t="s">
        <v>499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55" t="s">
        <v>1</v>
      </c>
      <c r="N175" s="42"/>
      <c r="O175" s="55" t="s">
        <v>1</v>
      </c>
      <c r="P175" s="42"/>
      <c r="Q175" s="55" t="s">
        <v>1</v>
      </c>
      <c r="R175" s="42"/>
      <c r="S175" s="55" t="s">
        <v>500</v>
      </c>
      <c r="T175" s="42"/>
      <c r="U175" s="56">
        <v>0</v>
      </c>
      <c r="V175" s="57"/>
      <c r="W175" s="56">
        <v>0</v>
      </c>
      <c r="X175" s="57"/>
    </row>
    <row r="176" spans="1:24" ht="12.75">
      <c r="A176" s="58" t="s">
        <v>501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59" t="s">
        <v>1</v>
      </c>
      <c r="N176" s="42"/>
      <c r="O176" s="59" t="s">
        <v>502</v>
      </c>
      <c r="P176" s="42"/>
      <c r="Q176" s="59" t="s">
        <v>502</v>
      </c>
      <c r="R176" s="42"/>
      <c r="S176" s="59" t="s">
        <v>502</v>
      </c>
      <c r="T176" s="42"/>
      <c r="U176" s="54">
        <v>0</v>
      </c>
      <c r="V176" s="38"/>
      <c r="W176" s="54">
        <f t="shared" si="2"/>
        <v>1</v>
      </c>
      <c r="X176" s="38"/>
    </row>
    <row r="177" spans="1:24" ht="12.75">
      <c r="A177" s="48" t="s">
        <v>503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55" t="s">
        <v>1</v>
      </c>
      <c r="N177" s="42"/>
      <c r="O177" s="55" t="s">
        <v>1</v>
      </c>
      <c r="P177" s="42"/>
      <c r="Q177" s="55" t="s">
        <v>1</v>
      </c>
      <c r="R177" s="42"/>
      <c r="S177" s="55" t="s">
        <v>502</v>
      </c>
      <c r="T177" s="42"/>
      <c r="U177" s="56">
        <v>0</v>
      </c>
      <c r="V177" s="57"/>
      <c r="W177" s="56">
        <v>0</v>
      </c>
      <c r="X177" s="57"/>
    </row>
    <row r="178" spans="1:24" ht="12.75">
      <c r="A178" s="58" t="s">
        <v>504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59">
        <v>10602743.49</v>
      </c>
      <c r="N178" s="42"/>
      <c r="O178" s="59" t="s">
        <v>505</v>
      </c>
      <c r="P178" s="42"/>
      <c r="Q178" s="59" t="s">
        <v>506</v>
      </c>
      <c r="R178" s="42"/>
      <c r="S178" s="59">
        <f>S179+S181</f>
        <v>10075948.45</v>
      </c>
      <c r="T178" s="42"/>
      <c r="U178" s="54">
        <f t="shared" si="3"/>
        <v>0.950315214123887</v>
      </c>
      <c r="V178" s="38"/>
      <c r="W178" s="54">
        <f t="shared" si="2"/>
        <v>0.46156570659195334</v>
      </c>
      <c r="X178" s="38"/>
    </row>
    <row r="179" spans="1:24" ht="12.75">
      <c r="A179" s="58" t="s">
        <v>507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59">
        <v>10438852.04</v>
      </c>
      <c r="N179" s="42"/>
      <c r="O179" s="59" t="s">
        <v>508</v>
      </c>
      <c r="P179" s="42"/>
      <c r="Q179" s="59" t="s">
        <v>509</v>
      </c>
      <c r="R179" s="42"/>
      <c r="S179" s="59">
        <v>10044698.45</v>
      </c>
      <c r="T179" s="42"/>
      <c r="U179" s="54">
        <f t="shared" si="3"/>
        <v>0.9622416728880084</v>
      </c>
      <c r="V179" s="38"/>
      <c r="W179" s="54">
        <f t="shared" si="2"/>
        <v>0.6152979892781183</v>
      </c>
      <c r="X179" s="38"/>
    </row>
    <row r="180" spans="1:24" ht="12.75">
      <c r="A180" s="48" t="s">
        <v>510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55">
        <v>10438852.04</v>
      </c>
      <c r="N180" s="42"/>
      <c r="O180" s="55" t="s">
        <v>1</v>
      </c>
      <c r="P180" s="42"/>
      <c r="Q180" s="55" t="s">
        <v>1</v>
      </c>
      <c r="R180" s="42"/>
      <c r="S180" s="55">
        <v>10044698.45</v>
      </c>
      <c r="T180" s="42"/>
      <c r="U180" s="56">
        <f t="shared" si="3"/>
        <v>0.9622416728880084</v>
      </c>
      <c r="V180" s="57"/>
      <c r="W180" s="56">
        <v>0</v>
      </c>
      <c r="X180" s="57"/>
    </row>
    <row r="181" spans="1:24" ht="12.75">
      <c r="A181" s="58" t="s">
        <v>511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59" t="s">
        <v>512</v>
      </c>
      <c r="N181" s="42"/>
      <c r="O181" s="59" t="s">
        <v>513</v>
      </c>
      <c r="P181" s="42"/>
      <c r="Q181" s="59" t="s">
        <v>513</v>
      </c>
      <c r="R181" s="42"/>
      <c r="S181" s="59" t="s">
        <v>514</v>
      </c>
      <c r="T181" s="42"/>
      <c r="U181" s="54">
        <f t="shared" si="3"/>
        <v>0.19067498640105995</v>
      </c>
      <c r="V181" s="38"/>
      <c r="W181" s="54">
        <f t="shared" si="2"/>
        <v>0.005676657584014532</v>
      </c>
      <c r="X181" s="38"/>
    </row>
    <row r="182" spans="1:24" ht="12.75">
      <c r="A182" s="48" t="s">
        <v>515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55" t="s">
        <v>512</v>
      </c>
      <c r="N182" s="42"/>
      <c r="O182" s="55" t="s">
        <v>1</v>
      </c>
      <c r="P182" s="42"/>
      <c r="Q182" s="55" t="s">
        <v>1</v>
      </c>
      <c r="R182" s="42"/>
      <c r="S182" s="55" t="s">
        <v>514</v>
      </c>
      <c r="T182" s="42"/>
      <c r="U182" s="56">
        <f t="shared" si="3"/>
        <v>0.19067498640105995</v>
      </c>
      <c r="V182" s="57"/>
      <c r="W182" s="56">
        <v>0</v>
      </c>
      <c r="X182" s="57"/>
    </row>
    <row r="183" spans="1:24" ht="12.75">
      <c r="A183" s="52" t="s">
        <v>1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53" t="s">
        <v>1</v>
      </c>
      <c r="N183" s="42"/>
      <c r="O183" s="53" t="s">
        <v>1</v>
      </c>
      <c r="P183" s="42"/>
      <c r="Q183" s="53" t="s">
        <v>1</v>
      </c>
      <c r="R183" s="42"/>
      <c r="S183" s="53" t="s">
        <v>1</v>
      </c>
      <c r="T183" s="42"/>
      <c r="U183" s="52" t="s">
        <v>1</v>
      </c>
      <c r="V183" s="40"/>
      <c r="W183" s="52" t="s">
        <v>1</v>
      </c>
      <c r="X183" s="40"/>
    </row>
  </sheetData>
  <sheetProtection/>
  <mergeCells count="1233">
    <mergeCell ref="W60:X60"/>
    <mergeCell ref="A1:B1"/>
    <mergeCell ref="A2:B2"/>
    <mergeCell ref="A3:B3"/>
    <mergeCell ref="A4:B4"/>
    <mergeCell ref="A5:U5"/>
    <mergeCell ref="A6:U6"/>
    <mergeCell ref="A7:U7"/>
    <mergeCell ref="A8:L8"/>
    <mergeCell ref="M8:N8"/>
    <mergeCell ref="O8:P8"/>
    <mergeCell ref="Q8:R8"/>
    <mergeCell ref="S8:T8"/>
    <mergeCell ref="U8:V8"/>
    <mergeCell ref="W8:X8"/>
    <mergeCell ref="A9:L9"/>
    <mergeCell ref="M9:N9"/>
    <mergeCell ref="O9:P9"/>
    <mergeCell ref="Q9:R9"/>
    <mergeCell ref="S9:T9"/>
    <mergeCell ref="U9:V9"/>
    <mergeCell ref="W9:X9"/>
    <mergeCell ref="U11:V11"/>
    <mergeCell ref="W11:X11"/>
    <mergeCell ref="A10:L10"/>
    <mergeCell ref="M10:N10"/>
    <mergeCell ref="O10:P10"/>
    <mergeCell ref="Q10:R10"/>
    <mergeCell ref="S10:T10"/>
    <mergeCell ref="U10:V10"/>
    <mergeCell ref="O12:P12"/>
    <mergeCell ref="Q12:R12"/>
    <mergeCell ref="S12:T12"/>
    <mergeCell ref="U12:V12"/>
    <mergeCell ref="W10:X10"/>
    <mergeCell ref="A11:L11"/>
    <mergeCell ref="M11:N11"/>
    <mergeCell ref="O11:P11"/>
    <mergeCell ref="Q11:R11"/>
    <mergeCell ref="S11:T11"/>
    <mergeCell ref="W12:X12"/>
    <mergeCell ref="A13:L13"/>
    <mergeCell ref="M13:N13"/>
    <mergeCell ref="O13:P13"/>
    <mergeCell ref="Q13:R13"/>
    <mergeCell ref="S13:T13"/>
    <mergeCell ref="U13:V13"/>
    <mergeCell ref="W13:X13"/>
    <mergeCell ref="A12:L12"/>
    <mergeCell ref="M12:N12"/>
    <mergeCell ref="U15:V15"/>
    <mergeCell ref="W15:X15"/>
    <mergeCell ref="A14:L14"/>
    <mergeCell ref="M14:N14"/>
    <mergeCell ref="O14:P14"/>
    <mergeCell ref="Q14:R14"/>
    <mergeCell ref="S14:T14"/>
    <mergeCell ref="U14:V14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U19:V19"/>
    <mergeCell ref="W19:X19"/>
    <mergeCell ref="A18:L18"/>
    <mergeCell ref="M18:N18"/>
    <mergeCell ref="O18:P18"/>
    <mergeCell ref="Q18:R18"/>
    <mergeCell ref="S18:T18"/>
    <mergeCell ref="U18:V18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U23:V23"/>
    <mergeCell ref="W23:X23"/>
    <mergeCell ref="A22:L22"/>
    <mergeCell ref="M22:N22"/>
    <mergeCell ref="O22:P22"/>
    <mergeCell ref="Q22:R22"/>
    <mergeCell ref="S22:T22"/>
    <mergeCell ref="U22:V22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U27:V27"/>
    <mergeCell ref="W27:X27"/>
    <mergeCell ref="A26:L26"/>
    <mergeCell ref="M26:N26"/>
    <mergeCell ref="O26:P26"/>
    <mergeCell ref="Q26:R26"/>
    <mergeCell ref="S26:T26"/>
    <mergeCell ref="U26:V26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U31:V31"/>
    <mergeCell ref="W31:X31"/>
    <mergeCell ref="A30:L30"/>
    <mergeCell ref="M30:N30"/>
    <mergeCell ref="O30:P30"/>
    <mergeCell ref="Q30:R30"/>
    <mergeCell ref="S30:T30"/>
    <mergeCell ref="U30:V30"/>
    <mergeCell ref="O32:P32"/>
    <mergeCell ref="Q32:R32"/>
    <mergeCell ref="S32:T32"/>
    <mergeCell ref="U32:V32"/>
    <mergeCell ref="W30:X30"/>
    <mergeCell ref="A31:L31"/>
    <mergeCell ref="M31:N31"/>
    <mergeCell ref="O31:P31"/>
    <mergeCell ref="Q31:R31"/>
    <mergeCell ref="S31:T31"/>
    <mergeCell ref="W32:X32"/>
    <mergeCell ref="A33:L33"/>
    <mergeCell ref="M33:N33"/>
    <mergeCell ref="O33:P33"/>
    <mergeCell ref="Q33:R33"/>
    <mergeCell ref="S33:T33"/>
    <mergeCell ref="U33:V33"/>
    <mergeCell ref="W33:X33"/>
    <mergeCell ref="A32:L32"/>
    <mergeCell ref="M32:N32"/>
    <mergeCell ref="U35:V35"/>
    <mergeCell ref="W35:X35"/>
    <mergeCell ref="A34:L34"/>
    <mergeCell ref="M34:N34"/>
    <mergeCell ref="O34:P34"/>
    <mergeCell ref="Q34:R34"/>
    <mergeCell ref="S34:T34"/>
    <mergeCell ref="U34:V34"/>
    <mergeCell ref="O36:P36"/>
    <mergeCell ref="Q36:R36"/>
    <mergeCell ref="S36:T36"/>
    <mergeCell ref="U36:V36"/>
    <mergeCell ref="W34:X34"/>
    <mergeCell ref="A35:L35"/>
    <mergeCell ref="M35:N35"/>
    <mergeCell ref="O35:P35"/>
    <mergeCell ref="Q35:R35"/>
    <mergeCell ref="S35:T35"/>
    <mergeCell ref="W36:X36"/>
    <mergeCell ref="A37:L37"/>
    <mergeCell ref="M37:N37"/>
    <mergeCell ref="O37:P37"/>
    <mergeCell ref="Q37:R37"/>
    <mergeCell ref="S37:T37"/>
    <mergeCell ref="U37:V37"/>
    <mergeCell ref="W37:X37"/>
    <mergeCell ref="A36:L36"/>
    <mergeCell ref="M36:N36"/>
    <mergeCell ref="U39:V39"/>
    <mergeCell ref="W39:X39"/>
    <mergeCell ref="A38:L38"/>
    <mergeCell ref="M38:N38"/>
    <mergeCell ref="O38:P38"/>
    <mergeCell ref="Q38:R38"/>
    <mergeCell ref="S38:T38"/>
    <mergeCell ref="U38:V38"/>
    <mergeCell ref="O40:P40"/>
    <mergeCell ref="Q40:R40"/>
    <mergeCell ref="S40:T40"/>
    <mergeCell ref="U40:V40"/>
    <mergeCell ref="W38:X38"/>
    <mergeCell ref="A39:L39"/>
    <mergeCell ref="M39:N39"/>
    <mergeCell ref="O39:P39"/>
    <mergeCell ref="Q39:R39"/>
    <mergeCell ref="S39:T39"/>
    <mergeCell ref="W40:X40"/>
    <mergeCell ref="A41:L41"/>
    <mergeCell ref="M41:N41"/>
    <mergeCell ref="O41:P41"/>
    <mergeCell ref="Q41:R41"/>
    <mergeCell ref="S41:T41"/>
    <mergeCell ref="U41:V41"/>
    <mergeCell ref="W41:X41"/>
    <mergeCell ref="A40:L40"/>
    <mergeCell ref="M40:N40"/>
    <mergeCell ref="U43:V43"/>
    <mergeCell ref="W43:X43"/>
    <mergeCell ref="A42:L42"/>
    <mergeCell ref="M42:N42"/>
    <mergeCell ref="O42:P42"/>
    <mergeCell ref="Q42:R42"/>
    <mergeCell ref="S42:T42"/>
    <mergeCell ref="U42:V42"/>
    <mergeCell ref="O44:P44"/>
    <mergeCell ref="Q44:R44"/>
    <mergeCell ref="S44:T44"/>
    <mergeCell ref="U44:V44"/>
    <mergeCell ref="W42:X42"/>
    <mergeCell ref="A43:L43"/>
    <mergeCell ref="M43:N43"/>
    <mergeCell ref="O43:P43"/>
    <mergeCell ref="Q43:R43"/>
    <mergeCell ref="S43:T43"/>
    <mergeCell ref="W44:X44"/>
    <mergeCell ref="A45:L45"/>
    <mergeCell ref="M45:N45"/>
    <mergeCell ref="O45:P45"/>
    <mergeCell ref="Q45:R45"/>
    <mergeCell ref="S45:T45"/>
    <mergeCell ref="U45:V45"/>
    <mergeCell ref="W45:X45"/>
    <mergeCell ref="A44:L44"/>
    <mergeCell ref="M44:N44"/>
    <mergeCell ref="U47:V47"/>
    <mergeCell ref="W47:X47"/>
    <mergeCell ref="A46:L46"/>
    <mergeCell ref="M46:N46"/>
    <mergeCell ref="O46:P46"/>
    <mergeCell ref="Q46:R46"/>
    <mergeCell ref="S46:T46"/>
    <mergeCell ref="U46:V46"/>
    <mergeCell ref="O48:P48"/>
    <mergeCell ref="Q48:R48"/>
    <mergeCell ref="S48:T48"/>
    <mergeCell ref="U48:V48"/>
    <mergeCell ref="W46:X46"/>
    <mergeCell ref="A47:L47"/>
    <mergeCell ref="M47:N47"/>
    <mergeCell ref="O47:P47"/>
    <mergeCell ref="Q47:R47"/>
    <mergeCell ref="S47:T47"/>
    <mergeCell ref="W48:X48"/>
    <mergeCell ref="A49:L49"/>
    <mergeCell ref="M49:N49"/>
    <mergeCell ref="O49:P49"/>
    <mergeCell ref="Q49:R49"/>
    <mergeCell ref="S49:T49"/>
    <mergeCell ref="U49:V49"/>
    <mergeCell ref="W49:X49"/>
    <mergeCell ref="A48:L48"/>
    <mergeCell ref="M48:N48"/>
    <mergeCell ref="U51:V51"/>
    <mergeCell ref="W51:X51"/>
    <mergeCell ref="A50:L50"/>
    <mergeCell ref="M50:N50"/>
    <mergeCell ref="O50:P50"/>
    <mergeCell ref="Q50:R50"/>
    <mergeCell ref="S50:T50"/>
    <mergeCell ref="U50:V50"/>
    <mergeCell ref="O52:P52"/>
    <mergeCell ref="Q52:R52"/>
    <mergeCell ref="S52:T52"/>
    <mergeCell ref="U52:V52"/>
    <mergeCell ref="W50:X50"/>
    <mergeCell ref="A51:L51"/>
    <mergeCell ref="M51:N51"/>
    <mergeCell ref="O51:P51"/>
    <mergeCell ref="Q51:R51"/>
    <mergeCell ref="S51:T51"/>
    <mergeCell ref="W52:X52"/>
    <mergeCell ref="A53:L53"/>
    <mergeCell ref="M53:N53"/>
    <mergeCell ref="O53:P53"/>
    <mergeCell ref="Q53:R53"/>
    <mergeCell ref="S53:T53"/>
    <mergeCell ref="U53:V53"/>
    <mergeCell ref="W53:X53"/>
    <mergeCell ref="A52:L52"/>
    <mergeCell ref="M52:N52"/>
    <mergeCell ref="U55:V55"/>
    <mergeCell ref="W55:X55"/>
    <mergeCell ref="A54:L54"/>
    <mergeCell ref="M54:N54"/>
    <mergeCell ref="O54:P54"/>
    <mergeCell ref="Q54:R54"/>
    <mergeCell ref="S54:T54"/>
    <mergeCell ref="U54:V54"/>
    <mergeCell ref="O56:P56"/>
    <mergeCell ref="Q56:R56"/>
    <mergeCell ref="S56:T56"/>
    <mergeCell ref="U56:V56"/>
    <mergeCell ref="W54:X54"/>
    <mergeCell ref="A55:L55"/>
    <mergeCell ref="M55:N55"/>
    <mergeCell ref="O55:P55"/>
    <mergeCell ref="Q55:R55"/>
    <mergeCell ref="S55:T55"/>
    <mergeCell ref="W56:X56"/>
    <mergeCell ref="A57:L57"/>
    <mergeCell ref="M57:N57"/>
    <mergeCell ref="O57:P57"/>
    <mergeCell ref="Q57:R57"/>
    <mergeCell ref="S57:T57"/>
    <mergeCell ref="U57:V57"/>
    <mergeCell ref="W57:X57"/>
    <mergeCell ref="A56:L56"/>
    <mergeCell ref="M56:N56"/>
    <mergeCell ref="U59:V59"/>
    <mergeCell ref="W59:X59"/>
    <mergeCell ref="A58:L58"/>
    <mergeCell ref="M58:N58"/>
    <mergeCell ref="O58:P58"/>
    <mergeCell ref="Q58:R58"/>
    <mergeCell ref="S58:T58"/>
    <mergeCell ref="U58:V58"/>
    <mergeCell ref="O61:P61"/>
    <mergeCell ref="Q61:R61"/>
    <mergeCell ref="S61:T61"/>
    <mergeCell ref="U61:V61"/>
    <mergeCell ref="W58:X58"/>
    <mergeCell ref="A59:L59"/>
    <mergeCell ref="M59:N59"/>
    <mergeCell ref="O59:P59"/>
    <mergeCell ref="Q59:R59"/>
    <mergeCell ref="S59:T59"/>
    <mergeCell ref="W61:X61"/>
    <mergeCell ref="A62:L62"/>
    <mergeCell ref="M62:N62"/>
    <mergeCell ref="O62:P62"/>
    <mergeCell ref="Q62:R62"/>
    <mergeCell ref="S62:T62"/>
    <mergeCell ref="U62:V62"/>
    <mergeCell ref="W62:X62"/>
    <mergeCell ref="A61:L61"/>
    <mergeCell ref="M61:N61"/>
    <mergeCell ref="U64:V64"/>
    <mergeCell ref="W64:X64"/>
    <mergeCell ref="A63:L63"/>
    <mergeCell ref="M63:N63"/>
    <mergeCell ref="O63:P63"/>
    <mergeCell ref="Q63:R63"/>
    <mergeCell ref="S63:T63"/>
    <mergeCell ref="U63:V63"/>
    <mergeCell ref="O65:P65"/>
    <mergeCell ref="Q65:R65"/>
    <mergeCell ref="S65:T65"/>
    <mergeCell ref="U65:V65"/>
    <mergeCell ref="W63:X63"/>
    <mergeCell ref="A64:L64"/>
    <mergeCell ref="M64:N64"/>
    <mergeCell ref="O64:P64"/>
    <mergeCell ref="Q64:R64"/>
    <mergeCell ref="S64:T64"/>
    <mergeCell ref="W65:X65"/>
    <mergeCell ref="A66:L66"/>
    <mergeCell ref="M66:N66"/>
    <mergeCell ref="O66:P66"/>
    <mergeCell ref="Q66:R66"/>
    <mergeCell ref="S66:T66"/>
    <mergeCell ref="U66:V66"/>
    <mergeCell ref="W66:X66"/>
    <mergeCell ref="A65:L65"/>
    <mergeCell ref="M65:N65"/>
    <mergeCell ref="U68:V68"/>
    <mergeCell ref="W68:X68"/>
    <mergeCell ref="A67:L67"/>
    <mergeCell ref="M67:N67"/>
    <mergeCell ref="O67:P67"/>
    <mergeCell ref="Q67:R67"/>
    <mergeCell ref="S67:T67"/>
    <mergeCell ref="U67:V67"/>
    <mergeCell ref="O69:P69"/>
    <mergeCell ref="Q69:R69"/>
    <mergeCell ref="S69:T69"/>
    <mergeCell ref="U69:V69"/>
    <mergeCell ref="W67:X67"/>
    <mergeCell ref="A68:L68"/>
    <mergeCell ref="M68:N68"/>
    <mergeCell ref="O68:P68"/>
    <mergeCell ref="Q68:R68"/>
    <mergeCell ref="S68:T68"/>
    <mergeCell ref="W69:X69"/>
    <mergeCell ref="A70:L70"/>
    <mergeCell ref="M70:N70"/>
    <mergeCell ref="O70:P70"/>
    <mergeCell ref="Q70:R70"/>
    <mergeCell ref="S70:T70"/>
    <mergeCell ref="U70:V70"/>
    <mergeCell ref="W70:X70"/>
    <mergeCell ref="A69:L69"/>
    <mergeCell ref="M69:N69"/>
    <mergeCell ref="U72:V72"/>
    <mergeCell ref="W72:X72"/>
    <mergeCell ref="A71:L71"/>
    <mergeCell ref="M71:N71"/>
    <mergeCell ref="O71:P71"/>
    <mergeCell ref="Q71:R71"/>
    <mergeCell ref="S71:T71"/>
    <mergeCell ref="U71:V71"/>
    <mergeCell ref="O73:P73"/>
    <mergeCell ref="Q73:R73"/>
    <mergeCell ref="S73:T73"/>
    <mergeCell ref="U73:V73"/>
    <mergeCell ref="W71:X71"/>
    <mergeCell ref="A72:L72"/>
    <mergeCell ref="M72:N72"/>
    <mergeCell ref="O72:P72"/>
    <mergeCell ref="Q72:R72"/>
    <mergeCell ref="S72:T72"/>
    <mergeCell ref="W73:X73"/>
    <mergeCell ref="A74:L74"/>
    <mergeCell ref="M74:N74"/>
    <mergeCell ref="O74:P74"/>
    <mergeCell ref="Q74:R74"/>
    <mergeCell ref="S74:T74"/>
    <mergeCell ref="U74:V74"/>
    <mergeCell ref="W74:X74"/>
    <mergeCell ref="A73:L73"/>
    <mergeCell ref="M73:N73"/>
    <mergeCell ref="U76:V76"/>
    <mergeCell ref="W76:X76"/>
    <mergeCell ref="A75:L75"/>
    <mergeCell ref="M75:N75"/>
    <mergeCell ref="O75:P75"/>
    <mergeCell ref="Q75:R75"/>
    <mergeCell ref="S75:T75"/>
    <mergeCell ref="U75:V75"/>
    <mergeCell ref="O77:P77"/>
    <mergeCell ref="Q77:R77"/>
    <mergeCell ref="S77:T77"/>
    <mergeCell ref="U77:V77"/>
    <mergeCell ref="W75:X75"/>
    <mergeCell ref="A76:L76"/>
    <mergeCell ref="M76:N76"/>
    <mergeCell ref="O76:P76"/>
    <mergeCell ref="Q76:R76"/>
    <mergeCell ref="S76:T76"/>
    <mergeCell ref="W77:X77"/>
    <mergeCell ref="A78:L78"/>
    <mergeCell ref="M78:N78"/>
    <mergeCell ref="O78:P78"/>
    <mergeCell ref="Q78:R78"/>
    <mergeCell ref="S78:T78"/>
    <mergeCell ref="U78:V78"/>
    <mergeCell ref="W78:X78"/>
    <mergeCell ref="A77:L77"/>
    <mergeCell ref="M77:N77"/>
    <mergeCell ref="U80:V80"/>
    <mergeCell ref="W80:X80"/>
    <mergeCell ref="A79:L79"/>
    <mergeCell ref="M79:N79"/>
    <mergeCell ref="O79:P79"/>
    <mergeCell ref="Q79:R79"/>
    <mergeCell ref="S79:T79"/>
    <mergeCell ref="U79:V79"/>
    <mergeCell ref="O81:P81"/>
    <mergeCell ref="Q81:R81"/>
    <mergeCell ref="S81:T81"/>
    <mergeCell ref="U81:V81"/>
    <mergeCell ref="W79:X79"/>
    <mergeCell ref="A80:L80"/>
    <mergeCell ref="M80:N80"/>
    <mergeCell ref="O80:P80"/>
    <mergeCell ref="Q80:R80"/>
    <mergeCell ref="S80:T80"/>
    <mergeCell ref="W81:X81"/>
    <mergeCell ref="A82:L82"/>
    <mergeCell ref="M82:N82"/>
    <mergeCell ref="O82:P82"/>
    <mergeCell ref="Q82:R82"/>
    <mergeCell ref="S82:T82"/>
    <mergeCell ref="U82:V82"/>
    <mergeCell ref="W82:X82"/>
    <mergeCell ref="A81:L81"/>
    <mergeCell ref="M81:N81"/>
    <mergeCell ref="U84:V84"/>
    <mergeCell ref="W84:X84"/>
    <mergeCell ref="A83:L83"/>
    <mergeCell ref="M83:N83"/>
    <mergeCell ref="O83:P83"/>
    <mergeCell ref="Q83:R83"/>
    <mergeCell ref="S83:T83"/>
    <mergeCell ref="U83:V83"/>
    <mergeCell ref="O85:P85"/>
    <mergeCell ref="Q85:R85"/>
    <mergeCell ref="S85:T85"/>
    <mergeCell ref="U85:V85"/>
    <mergeCell ref="W83:X83"/>
    <mergeCell ref="A84:L84"/>
    <mergeCell ref="M84:N84"/>
    <mergeCell ref="O84:P84"/>
    <mergeCell ref="Q84:R84"/>
    <mergeCell ref="S84:T84"/>
    <mergeCell ref="W85:X85"/>
    <mergeCell ref="A86:L86"/>
    <mergeCell ref="M86:N86"/>
    <mergeCell ref="O86:P86"/>
    <mergeCell ref="Q86:R86"/>
    <mergeCell ref="S86:T86"/>
    <mergeCell ref="U86:V86"/>
    <mergeCell ref="W86:X86"/>
    <mergeCell ref="A85:L85"/>
    <mergeCell ref="M85:N85"/>
    <mergeCell ref="U88:V88"/>
    <mergeCell ref="W88:X88"/>
    <mergeCell ref="A87:L87"/>
    <mergeCell ref="M87:N87"/>
    <mergeCell ref="O87:P87"/>
    <mergeCell ref="Q87:R87"/>
    <mergeCell ref="S87:T87"/>
    <mergeCell ref="U87:V87"/>
    <mergeCell ref="O89:P89"/>
    <mergeCell ref="Q89:R89"/>
    <mergeCell ref="S89:T89"/>
    <mergeCell ref="U89:V89"/>
    <mergeCell ref="W87:X87"/>
    <mergeCell ref="A88:L88"/>
    <mergeCell ref="M88:N88"/>
    <mergeCell ref="O88:P88"/>
    <mergeCell ref="Q88:R88"/>
    <mergeCell ref="S88:T88"/>
    <mergeCell ref="W89:X89"/>
    <mergeCell ref="A90:L90"/>
    <mergeCell ref="M90:N90"/>
    <mergeCell ref="O90:P90"/>
    <mergeCell ref="Q90:R90"/>
    <mergeCell ref="S90:T90"/>
    <mergeCell ref="U90:V90"/>
    <mergeCell ref="W90:X90"/>
    <mergeCell ref="A89:L89"/>
    <mergeCell ref="M89:N89"/>
    <mergeCell ref="U92:V92"/>
    <mergeCell ref="W92:X92"/>
    <mergeCell ref="A91:L91"/>
    <mergeCell ref="M91:N91"/>
    <mergeCell ref="O91:P91"/>
    <mergeCell ref="Q91:R91"/>
    <mergeCell ref="S91:T91"/>
    <mergeCell ref="U91:V91"/>
    <mergeCell ref="O93:P93"/>
    <mergeCell ref="Q93:R93"/>
    <mergeCell ref="S93:T93"/>
    <mergeCell ref="U93:V93"/>
    <mergeCell ref="W91:X91"/>
    <mergeCell ref="A92:L92"/>
    <mergeCell ref="M92:N92"/>
    <mergeCell ref="O92:P92"/>
    <mergeCell ref="Q92:R92"/>
    <mergeCell ref="S92:T92"/>
    <mergeCell ref="W93:X93"/>
    <mergeCell ref="A94:L94"/>
    <mergeCell ref="M94:N94"/>
    <mergeCell ref="O94:P94"/>
    <mergeCell ref="Q94:R94"/>
    <mergeCell ref="S94:T94"/>
    <mergeCell ref="U94:V94"/>
    <mergeCell ref="W94:X94"/>
    <mergeCell ref="A93:L93"/>
    <mergeCell ref="M93:N93"/>
    <mergeCell ref="U96:V96"/>
    <mergeCell ref="W96:X96"/>
    <mergeCell ref="A95:L95"/>
    <mergeCell ref="M95:N95"/>
    <mergeCell ref="O95:P95"/>
    <mergeCell ref="Q95:R95"/>
    <mergeCell ref="S95:T95"/>
    <mergeCell ref="U95:V95"/>
    <mergeCell ref="O97:P97"/>
    <mergeCell ref="Q97:R97"/>
    <mergeCell ref="S97:T97"/>
    <mergeCell ref="U97:V97"/>
    <mergeCell ref="W95:X95"/>
    <mergeCell ref="A96:L96"/>
    <mergeCell ref="M96:N96"/>
    <mergeCell ref="O96:P96"/>
    <mergeCell ref="Q96:R96"/>
    <mergeCell ref="S96:T96"/>
    <mergeCell ref="W97:X97"/>
    <mergeCell ref="A98:L98"/>
    <mergeCell ref="M98:N98"/>
    <mergeCell ref="O98:P98"/>
    <mergeCell ref="Q98:R98"/>
    <mergeCell ref="S98:T98"/>
    <mergeCell ref="U98:V98"/>
    <mergeCell ref="W98:X98"/>
    <mergeCell ref="A97:L97"/>
    <mergeCell ref="M97:N97"/>
    <mergeCell ref="U100:V100"/>
    <mergeCell ref="W100:X100"/>
    <mergeCell ref="A99:L99"/>
    <mergeCell ref="M99:N99"/>
    <mergeCell ref="O99:P99"/>
    <mergeCell ref="Q99:R99"/>
    <mergeCell ref="S99:T99"/>
    <mergeCell ref="U99:V99"/>
    <mergeCell ref="O101:P101"/>
    <mergeCell ref="Q101:R101"/>
    <mergeCell ref="S101:T101"/>
    <mergeCell ref="U101:V101"/>
    <mergeCell ref="W99:X99"/>
    <mergeCell ref="A100:L100"/>
    <mergeCell ref="M100:N100"/>
    <mergeCell ref="O100:P100"/>
    <mergeCell ref="Q100:R100"/>
    <mergeCell ref="S100:T100"/>
    <mergeCell ref="W101:X101"/>
    <mergeCell ref="A102:L102"/>
    <mergeCell ref="M102:N102"/>
    <mergeCell ref="O102:P102"/>
    <mergeCell ref="Q102:R102"/>
    <mergeCell ref="S102:T102"/>
    <mergeCell ref="U102:V102"/>
    <mergeCell ref="W102:X102"/>
    <mergeCell ref="A101:L101"/>
    <mergeCell ref="M101:N101"/>
    <mergeCell ref="U104:V104"/>
    <mergeCell ref="W104:X104"/>
    <mergeCell ref="A103:L103"/>
    <mergeCell ref="M103:N103"/>
    <mergeCell ref="O103:P103"/>
    <mergeCell ref="Q103:R103"/>
    <mergeCell ref="S103:T103"/>
    <mergeCell ref="U103:V103"/>
    <mergeCell ref="O105:P105"/>
    <mergeCell ref="Q105:R105"/>
    <mergeCell ref="S105:T105"/>
    <mergeCell ref="U105:V105"/>
    <mergeCell ref="W103:X103"/>
    <mergeCell ref="A104:L104"/>
    <mergeCell ref="M104:N104"/>
    <mergeCell ref="O104:P104"/>
    <mergeCell ref="Q104:R104"/>
    <mergeCell ref="S104:T104"/>
    <mergeCell ref="W105:X105"/>
    <mergeCell ref="A106:L106"/>
    <mergeCell ref="M106:N106"/>
    <mergeCell ref="O106:P106"/>
    <mergeCell ref="Q106:R106"/>
    <mergeCell ref="S106:T106"/>
    <mergeCell ref="U106:V106"/>
    <mergeCell ref="W106:X106"/>
    <mergeCell ref="A105:L105"/>
    <mergeCell ref="M105:N105"/>
    <mergeCell ref="U108:V108"/>
    <mergeCell ref="W108:X108"/>
    <mergeCell ref="A107:L107"/>
    <mergeCell ref="M107:N107"/>
    <mergeCell ref="O107:P107"/>
    <mergeCell ref="Q107:R107"/>
    <mergeCell ref="S107:T107"/>
    <mergeCell ref="U107:V107"/>
    <mergeCell ref="O109:P109"/>
    <mergeCell ref="Q109:R109"/>
    <mergeCell ref="S109:T109"/>
    <mergeCell ref="U109:V109"/>
    <mergeCell ref="W107:X107"/>
    <mergeCell ref="A108:L108"/>
    <mergeCell ref="M108:N108"/>
    <mergeCell ref="O108:P108"/>
    <mergeCell ref="Q108:R108"/>
    <mergeCell ref="S108:T108"/>
    <mergeCell ref="W109:X109"/>
    <mergeCell ref="A110:L110"/>
    <mergeCell ref="M110:N110"/>
    <mergeCell ref="O110:P110"/>
    <mergeCell ref="Q110:R110"/>
    <mergeCell ref="S110:T110"/>
    <mergeCell ref="U110:V110"/>
    <mergeCell ref="W110:X110"/>
    <mergeCell ref="A109:L109"/>
    <mergeCell ref="M109:N109"/>
    <mergeCell ref="U112:V112"/>
    <mergeCell ref="W112:X112"/>
    <mergeCell ref="A111:L111"/>
    <mergeCell ref="M111:N111"/>
    <mergeCell ref="O111:P111"/>
    <mergeCell ref="Q111:R111"/>
    <mergeCell ref="S111:T111"/>
    <mergeCell ref="U111:V111"/>
    <mergeCell ref="O113:P113"/>
    <mergeCell ref="Q113:R113"/>
    <mergeCell ref="S113:T113"/>
    <mergeCell ref="U113:V113"/>
    <mergeCell ref="W111:X111"/>
    <mergeCell ref="A112:L112"/>
    <mergeCell ref="M112:N112"/>
    <mergeCell ref="O112:P112"/>
    <mergeCell ref="Q112:R112"/>
    <mergeCell ref="S112:T112"/>
    <mergeCell ref="W113:X113"/>
    <mergeCell ref="A114:L114"/>
    <mergeCell ref="M114:N114"/>
    <mergeCell ref="O114:P114"/>
    <mergeCell ref="Q114:R114"/>
    <mergeCell ref="S114:T114"/>
    <mergeCell ref="U114:V114"/>
    <mergeCell ref="W114:X114"/>
    <mergeCell ref="A113:L113"/>
    <mergeCell ref="M113:N113"/>
    <mergeCell ref="U116:V116"/>
    <mergeCell ref="W116:X116"/>
    <mergeCell ref="A115:L115"/>
    <mergeCell ref="M115:N115"/>
    <mergeCell ref="O115:P115"/>
    <mergeCell ref="Q115:R115"/>
    <mergeCell ref="S115:T115"/>
    <mergeCell ref="U115:V115"/>
    <mergeCell ref="O117:P117"/>
    <mergeCell ref="Q117:R117"/>
    <mergeCell ref="S117:T117"/>
    <mergeCell ref="U117:V117"/>
    <mergeCell ref="W115:X115"/>
    <mergeCell ref="A116:L116"/>
    <mergeCell ref="M116:N116"/>
    <mergeCell ref="O116:P116"/>
    <mergeCell ref="Q116:R116"/>
    <mergeCell ref="S116:T116"/>
    <mergeCell ref="W117:X117"/>
    <mergeCell ref="A118:L118"/>
    <mergeCell ref="M118:N118"/>
    <mergeCell ref="O118:P118"/>
    <mergeCell ref="Q118:R118"/>
    <mergeCell ref="S118:T118"/>
    <mergeCell ref="U118:V118"/>
    <mergeCell ref="W118:X118"/>
    <mergeCell ref="A117:L117"/>
    <mergeCell ref="M117:N117"/>
    <mergeCell ref="U120:V120"/>
    <mergeCell ref="W120:X120"/>
    <mergeCell ref="A119:L119"/>
    <mergeCell ref="M119:N119"/>
    <mergeCell ref="O119:P119"/>
    <mergeCell ref="Q119:R119"/>
    <mergeCell ref="S119:T119"/>
    <mergeCell ref="U119:V119"/>
    <mergeCell ref="O121:P121"/>
    <mergeCell ref="Q121:R121"/>
    <mergeCell ref="S121:T121"/>
    <mergeCell ref="U121:V121"/>
    <mergeCell ref="W119:X119"/>
    <mergeCell ref="A120:L120"/>
    <mergeCell ref="M120:N120"/>
    <mergeCell ref="O120:P120"/>
    <mergeCell ref="Q120:R120"/>
    <mergeCell ref="S120:T120"/>
    <mergeCell ref="W121:X121"/>
    <mergeCell ref="A122:L122"/>
    <mergeCell ref="M122:N122"/>
    <mergeCell ref="O122:P122"/>
    <mergeCell ref="Q122:R122"/>
    <mergeCell ref="S122:T122"/>
    <mergeCell ref="U122:V122"/>
    <mergeCell ref="W122:X122"/>
    <mergeCell ref="A121:L121"/>
    <mergeCell ref="M121:N121"/>
    <mergeCell ref="U124:V124"/>
    <mergeCell ref="W124:X124"/>
    <mergeCell ref="A123:L123"/>
    <mergeCell ref="M123:N123"/>
    <mergeCell ref="O123:P123"/>
    <mergeCell ref="Q123:R123"/>
    <mergeCell ref="S123:T123"/>
    <mergeCell ref="U123:V123"/>
    <mergeCell ref="O125:P125"/>
    <mergeCell ref="Q125:R125"/>
    <mergeCell ref="S125:T125"/>
    <mergeCell ref="U125:V125"/>
    <mergeCell ref="W123:X123"/>
    <mergeCell ref="A124:L124"/>
    <mergeCell ref="M124:N124"/>
    <mergeCell ref="O124:P124"/>
    <mergeCell ref="Q124:R124"/>
    <mergeCell ref="S124:T124"/>
    <mergeCell ref="W125:X125"/>
    <mergeCell ref="A126:L126"/>
    <mergeCell ref="M126:N126"/>
    <mergeCell ref="O126:P126"/>
    <mergeCell ref="Q126:R126"/>
    <mergeCell ref="S126:T126"/>
    <mergeCell ref="U126:V126"/>
    <mergeCell ref="W126:X126"/>
    <mergeCell ref="A125:L125"/>
    <mergeCell ref="M125:N125"/>
    <mergeCell ref="U128:V128"/>
    <mergeCell ref="W128:X128"/>
    <mergeCell ref="A127:L127"/>
    <mergeCell ref="M127:N127"/>
    <mergeCell ref="O127:P127"/>
    <mergeCell ref="Q127:R127"/>
    <mergeCell ref="S127:T127"/>
    <mergeCell ref="U127:V127"/>
    <mergeCell ref="O129:P129"/>
    <mergeCell ref="Q129:R129"/>
    <mergeCell ref="S129:T129"/>
    <mergeCell ref="U129:V129"/>
    <mergeCell ref="W127:X127"/>
    <mergeCell ref="A128:L128"/>
    <mergeCell ref="M128:N128"/>
    <mergeCell ref="O128:P128"/>
    <mergeCell ref="Q128:R128"/>
    <mergeCell ref="S128:T128"/>
    <mergeCell ref="W129:X129"/>
    <mergeCell ref="A130:L130"/>
    <mergeCell ref="M130:N130"/>
    <mergeCell ref="O130:P130"/>
    <mergeCell ref="Q130:R130"/>
    <mergeCell ref="S130:T130"/>
    <mergeCell ref="U130:V130"/>
    <mergeCell ref="W130:X130"/>
    <mergeCell ref="A129:L129"/>
    <mergeCell ref="M129:N129"/>
    <mergeCell ref="U132:V132"/>
    <mergeCell ref="W132:X132"/>
    <mergeCell ref="A131:L131"/>
    <mergeCell ref="M131:N131"/>
    <mergeCell ref="O131:P131"/>
    <mergeCell ref="Q131:R131"/>
    <mergeCell ref="S131:T131"/>
    <mergeCell ref="U131:V131"/>
    <mergeCell ref="O133:P133"/>
    <mergeCell ref="Q133:R133"/>
    <mergeCell ref="S133:T133"/>
    <mergeCell ref="U133:V133"/>
    <mergeCell ref="W131:X131"/>
    <mergeCell ref="A132:L132"/>
    <mergeCell ref="M132:N132"/>
    <mergeCell ref="O132:P132"/>
    <mergeCell ref="Q132:R132"/>
    <mergeCell ref="S132:T132"/>
    <mergeCell ref="W133:X133"/>
    <mergeCell ref="A134:L134"/>
    <mergeCell ref="M134:N134"/>
    <mergeCell ref="O134:P134"/>
    <mergeCell ref="Q134:R134"/>
    <mergeCell ref="S134:T134"/>
    <mergeCell ref="U134:V134"/>
    <mergeCell ref="W134:X134"/>
    <mergeCell ref="A133:L133"/>
    <mergeCell ref="M133:N133"/>
    <mergeCell ref="U136:V136"/>
    <mergeCell ref="W136:X136"/>
    <mergeCell ref="A135:L135"/>
    <mergeCell ref="M135:N135"/>
    <mergeCell ref="O135:P135"/>
    <mergeCell ref="Q135:R135"/>
    <mergeCell ref="S135:T135"/>
    <mergeCell ref="U135:V135"/>
    <mergeCell ref="O137:P137"/>
    <mergeCell ref="Q137:R137"/>
    <mergeCell ref="S137:T137"/>
    <mergeCell ref="U137:V137"/>
    <mergeCell ref="W135:X135"/>
    <mergeCell ref="A136:L136"/>
    <mergeCell ref="M136:N136"/>
    <mergeCell ref="O136:P136"/>
    <mergeCell ref="Q136:R136"/>
    <mergeCell ref="S136:T136"/>
    <mergeCell ref="W137:X137"/>
    <mergeCell ref="A138:L138"/>
    <mergeCell ref="M138:N138"/>
    <mergeCell ref="O138:P138"/>
    <mergeCell ref="Q138:R138"/>
    <mergeCell ref="S138:T138"/>
    <mergeCell ref="U138:V138"/>
    <mergeCell ref="W138:X138"/>
    <mergeCell ref="A137:L137"/>
    <mergeCell ref="M137:N137"/>
    <mergeCell ref="U140:V140"/>
    <mergeCell ref="W140:X140"/>
    <mergeCell ref="A139:L139"/>
    <mergeCell ref="M139:N139"/>
    <mergeCell ref="O139:P139"/>
    <mergeCell ref="Q139:R139"/>
    <mergeCell ref="S139:T139"/>
    <mergeCell ref="U139:V139"/>
    <mergeCell ref="O141:P141"/>
    <mergeCell ref="Q141:R141"/>
    <mergeCell ref="S141:T141"/>
    <mergeCell ref="U141:V141"/>
    <mergeCell ref="W139:X139"/>
    <mergeCell ref="A140:L140"/>
    <mergeCell ref="M140:N140"/>
    <mergeCell ref="O140:P140"/>
    <mergeCell ref="Q140:R140"/>
    <mergeCell ref="S140:T140"/>
    <mergeCell ref="W141:X141"/>
    <mergeCell ref="A142:L142"/>
    <mergeCell ref="M142:N142"/>
    <mergeCell ref="O142:P142"/>
    <mergeCell ref="Q142:R142"/>
    <mergeCell ref="S142:T142"/>
    <mergeCell ref="U142:V142"/>
    <mergeCell ref="W142:X142"/>
    <mergeCell ref="A141:L141"/>
    <mergeCell ref="M141:N141"/>
    <mergeCell ref="U144:V144"/>
    <mergeCell ref="W144:X144"/>
    <mergeCell ref="A143:L143"/>
    <mergeCell ref="M143:N143"/>
    <mergeCell ref="O143:P143"/>
    <mergeCell ref="Q143:R143"/>
    <mergeCell ref="S143:T143"/>
    <mergeCell ref="U143:V143"/>
    <mergeCell ref="O145:P145"/>
    <mergeCell ref="Q145:R145"/>
    <mergeCell ref="S145:T145"/>
    <mergeCell ref="U145:V145"/>
    <mergeCell ref="W143:X143"/>
    <mergeCell ref="A144:L144"/>
    <mergeCell ref="M144:N144"/>
    <mergeCell ref="O144:P144"/>
    <mergeCell ref="Q144:R144"/>
    <mergeCell ref="S144:T144"/>
    <mergeCell ref="W145:X145"/>
    <mergeCell ref="A146:L146"/>
    <mergeCell ref="M146:N146"/>
    <mergeCell ref="O146:P146"/>
    <mergeCell ref="Q146:R146"/>
    <mergeCell ref="S146:T146"/>
    <mergeCell ref="U146:V146"/>
    <mergeCell ref="W146:X146"/>
    <mergeCell ref="A145:L145"/>
    <mergeCell ref="M145:N145"/>
    <mergeCell ref="U148:V148"/>
    <mergeCell ref="W148:X148"/>
    <mergeCell ref="A147:L147"/>
    <mergeCell ref="M147:N147"/>
    <mergeCell ref="O147:P147"/>
    <mergeCell ref="Q147:R147"/>
    <mergeCell ref="S147:T147"/>
    <mergeCell ref="U147:V147"/>
    <mergeCell ref="O149:P149"/>
    <mergeCell ref="Q149:R149"/>
    <mergeCell ref="S149:T149"/>
    <mergeCell ref="U149:V149"/>
    <mergeCell ref="W147:X147"/>
    <mergeCell ref="A148:L148"/>
    <mergeCell ref="M148:N148"/>
    <mergeCell ref="O148:P148"/>
    <mergeCell ref="Q148:R148"/>
    <mergeCell ref="S148:T148"/>
    <mergeCell ref="W149:X149"/>
    <mergeCell ref="A150:L150"/>
    <mergeCell ref="M150:N150"/>
    <mergeCell ref="O150:P150"/>
    <mergeCell ref="Q150:R150"/>
    <mergeCell ref="S150:T150"/>
    <mergeCell ref="U150:V150"/>
    <mergeCell ref="W150:X150"/>
    <mergeCell ref="A149:L149"/>
    <mergeCell ref="M149:N149"/>
    <mergeCell ref="U152:V152"/>
    <mergeCell ref="W152:X152"/>
    <mergeCell ref="A151:L151"/>
    <mergeCell ref="M151:N151"/>
    <mergeCell ref="O151:P151"/>
    <mergeCell ref="Q151:R151"/>
    <mergeCell ref="S151:T151"/>
    <mergeCell ref="U151:V151"/>
    <mergeCell ref="O153:P153"/>
    <mergeCell ref="Q153:R153"/>
    <mergeCell ref="S153:T153"/>
    <mergeCell ref="U153:V153"/>
    <mergeCell ref="W151:X151"/>
    <mergeCell ref="A152:L152"/>
    <mergeCell ref="M152:N152"/>
    <mergeCell ref="O152:P152"/>
    <mergeCell ref="Q152:R152"/>
    <mergeCell ref="S152:T152"/>
    <mergeCell ref="W153:X153"/>
    <mergeCell ref="A154:L154"/>
    <mergeCell ref="M154:N154"/>
    <mergeCell ref="O154:P154"/>
    <mergeCell ref="Q154:R154"/>
    <mergeCell ref="S154:T154"/>
    <mergeCell ref="U154:V154"/>
    <mergeCell ref="W154:X154"/>
    <mergeCell ref="A153:L153"/>
    <mergeCell ref="M153:N153"/>
    <mergeCell ref="U156:V156"/>
    <mergeCell ref="W156:X156"/>
    <mergeCell ref="A155:L155"/>
    <mergeCell ref="M155:N155"/>
    <mergeCell ref="O155:P155"/>
    <mergeCell ref="Q155:R155"/>
    <mergeCell ref="S155:T155"/>
    <mergeCell ref="U155:V155"/>
    <mergeCell ref="O157:P157"/>
    <mergeCell ref="Q157:R157"/>
    <mergeCell ref="S157:T157"/>
    <mergeCell ref="U157:V157"/>
    <mergeCell ref="W155:X155"/>
    <mergeCell ref="A156:L156"/>
    <mergeCell ref="M156:N156"/>
    <mergeCell ref="O156:P156"/>
    <mergeCell ref="Q156:R156"/>
    <mergeCell ref="S156:T156"/>
    <mergeCell ref="W157:X157"/>
    <mergeCell ref="A158:L158"/>
    <mergeCell ref="M158:N158"/>
    <mergeCell ref="O158:P158"/>
    <mergeCell ref="Q158:R158"/>
    <mergeCell ref="S158:T158"/>
    <mergeCell ref="U158:V158"/>
    <mergeCell ref="W158:X158"/>
    <mergeCell ref="A157:L157"/>
    <mergeCell ref="M157:N157"/>
    <mergeCell ref="U160:V160"/>
    <mergeCell ref="W160:X160"/>
    <mergeCell ref="A159:L159"/>
    <mergeCell ref="M159:N159"/>
    <mergeCell ref="O159:P159"/>
    <mergeCell ref="Q159:R159"/>
    <mergeCell ref="S159:T159"/>
    <mergeCell ref="U159:V159"/>
    <mergeCell ref="O161:P161"/>
    <mergeCell ref="Q161:R161"/>
    <mergeCell ref="S161:T161"/>
    <mergeCell ref="U161:V161"/>
    <mergeCell ref="W159:X159"/>
    <mergeCell ref="A160:L160"/>
    <mergeCell ref="M160:N160"/>
    <mergeCell ref="O160:P160"/>
    <mergeCell ref="Q160:R160"/>
    <mergeCell ref="S160:T160"/>
    <mergeCell ref="W161:X161"/>
    <mergeCell ref="A162:L162"/>
    <mergeCell ref="M162:N162"/>
    <mergeCell ref="O162:P162"/>
    <mergeCell ref="Q162:R162"/>
    <mergeCell ref="S162:T162"/>
    <mergeCell ref="U162:V162"/>
    <mergeCell ref="W162:X162"/>
    <mergeCell ref="A161:L161"/>
    <mergeCell ref="M161:N161"/>
    <mergeCell ref="U164:V164"/>
    <mergeCell ref="W164:X164"/>
    <mergeCell ref="A163:L163"/>
    <mergeCell ref="M163:N163"/>
    <mergeCell ref="O163:P163"/>
    <mergeCell ref="Q163:R163"/>
    <mergeCell ref="S163:T163"/>
    <mergeCell ref="U163:V163"/>
    <mergeCell ref="O165:P165"/>
    <mergeCell ref="Q165:R165"/>
    <mergeCell ref="S165:T165"/>
    <mergeCell ref="U165:V165"/>
    <mergeCell ref="W163:X163"/>
    <mergeCell ref="A164:L164"/>
    <mergeCell ref="M164:N164"/>
    <mergeCell ref="O164:P164"/>
    <mergeCell ref="Q164:R164"/>
    <mergeCell ref="S164:T164"/>
    <mergeCell ref="W165:X165"/>
    <mergeCell ref="A166:L166"/>
    <mergeCell ref="M166:N166"/>
    <mergeCell ref="O166:P166"/>
    <mergeCell ref="Q166:R166"/>
    <mergeCell ref="S166:T166"/>
    <mergeCell ref="U166:V166"/>
    <mergeCell ref="W166:X166"/>
    <mergeCell ref="A165:L165"/>
    <mergeCell ref="M165:N165"/>
    <mergeCell ref="U168:V168"/>
    <mergeCell ref="W168:X168"/>
    <mergeCell ref="A167:L167"/>
    <mergeCell ref="M167:N167"/>
    <mergeCell ref="O167:P167"/>
    <mergeCell ref="Q167:R167"/>
    <mergeCell ref="S167:T167"/>
    <mergeCell ref="U167:V167"/>
    <mergeCell ref="O169:P169"/>
    <mergeCell ref="Q169:R169"/>
    <mergeCell ref="S169:T169"/>
    <mergeCell ref="U169:V169"/>
    <mergeCell ref="W167:X167"/>
    <mergeCell ref="A168:L168"/>
    <mergeCell ref="M168:N168"/>
    <mergeCell ref="O168:P168"/>
    <mergeCell ref="Q168:R168"/>
    <mergeCell ref="S168:T168"/>
    <mergeCell ref="W169:X169"/>
    <mergeCell ref="A170:L170"/>
    <mergeCell ref="M170:N170"/>
    <mergeCell ref="O170:P170"/>
    <mergeCell ref="Q170:R170"/>
    <mergeCell ref="S170:T170"/>
    <mergeCell ref="U170:V170"/>
    <mergeCell ref="W170:X170"/>
    <mergeCell ref="A169:L169"/>
    <mergeCell ref="M169:N169"/>
    <mergeCell ref="U172:V172"/>
    <mergeCell ref="W172:X172"/>
    <mergeCell ref="A171:L171"/>
    <mergeCell ref="M171:N171"/>
    <mergeCell ref="O171:P171"/>
    <mergeCell ref="Q171:R171"/>
    <mergeCell ref="S171:T171"/>
    <mergeCell ref="U171:V171"/>
    <mergeCell ref="O173:P173"/>
    <mergeCell ref="Q173:R173"/>
    <mergeCell ref="S173:T173"/>
    <mergeCell ref="U173:V173"/>
    <mergeCell ref="W171:X171"/>
    <mergeCell ref="A172:L172"/>
    <mergeCell ref="M172:N172"/>
    <mergeCell ref="O172:P172"/>
    <mergeCell ref="Q172:R172"/>
    <mergeCell ref="S172:T172"/>
    <mergeCell ref="W173:X173"/>
    <mergeCell ref="A174:L174"/>
    <mergeCell ref="M174:N174"/>
    <mergeCell ref="O174:P174"/>
    <mergeCell ref="Q174:R174"/>
    <mergeCell ref="S174:T174"/>
    <mergeCell ref="U174:V174"/>
    <mergeCell ref="W174:X174"/>
    <mergeCell ref="A173:L173"/>
    <mergeCell ref="M173:N173"/>
    <mergeCell ref="U176:V176"/>
    <mergeCell ref="W176:X176"/>
    <mergeCell ref="A175:L175"/>
    <mergeCell ref="M175:N175"/>
    <mergeCell ref="O175:P175"/>
    <mergeCell ref="Q175:R175"/>
    <mergeCell ref="S175:T175"/>
    <mergeCell ref="U175:V175"/>
    <mergeCell ref="O177:P177"/>
    <mergeCell ref="Q177:R177"/>
    <mergeCell ref="S177:T177"/>
    <mergeCell ref="U177:V177"/>
    <mergeCell ref="W175:X175"/>
    <mergeCell ref="A176:L176"/>
    <mergeCell ref="M176:N176"/>
    <mergeCell ref="O176:P176"/>
    <mergeCell ref="Q176:R176"/>
    <mergeCell ref="S176:T176"/>
    <mergeCell ref="W177:X177"/>
    <mergeCell ref="A178:L178"/>
    <mergeCell ref="M178:N178"/>
    <mergeCell ref="O178:P178"/>
    <mergeCell ref="Q178:R178"/>
    <mergeCell ref="S178:T178"/>
    <mergeCell ref="U178:V178"/>
    <mergeCell ref="W178:X178"/>
    <mergeCell ref="A177:L177"/>
    <mergeCell ref="M177:N177"/>
    <mergeCell ref="U180:V180"/>
    <mergeCell ref="W180:X180"/>
    <mergeCell ref="A179:L179"/>
    <mergeCell ref="M179:N179"/>
    <mergeCell ref="O179:P179"/>
    <mergeCell ref="Q179:R179"/>
    <mergeCell ref="S179:T179"/>
    <mergeCell ref="U179:V179"/>
    <mergeCell ref="O181:P181"/>
    <mergeCell ref="Q181:R181"/>
    <mergeCell ref="S181:T181"/>
    <mergeCell ref="U181:V181"/>
    <mergeCell ref="W179:X179"/>
    <mergeCell ref="A180:L180"/>
    <mergeCell ref="M180:N180"/>
    <mergeCell ref="O180:P180"/>
    <mergeCell ref="Q180:R180"/>
    <mergeCell ref="S180:T180"/>
    <mergeCell ref="W181:X181"/>
    <mergeCell ref="A182:L182"/>
    <mergeCell ref="M182:N182"/>
    <mergeCell ref="O182:P182"/>
    <mergeCell ref="Q182:R182"/>
    <mergeCell ref="S182:T182"/>
    <mergeCell ref="U182:V182"/>
    <mergeCell ref="W182:X182"/>
    <mergeCell ref="A181:L181"/>
    <mergeCell ref="M181:N181"/>
    <mergeCell ref="W183:X183"/>
    <mergeCell ref="A183:L183"/>
    <mergeCell ref="M183:N183"/>
    <mergeCell ref="O183:P183"/>
    <mergeCell ref="Q183:R183"/>
    <mergeCell ref="S183:T183"/>
    <mergeCell ref="U183:V18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0" r:id="rId1"/>
  <headerFooter alignWithMargins="0">
    <oddFooter>&amp;CStranica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10">
      <selection activeCell="K58" sqref="K58"/>
    </sheetView>
  </sheetViews>
  <sheetFormatPr defaultColWidth="9.140625" defaultRowHeight="12.75"/>
  <cols>
    <col min="2" max="2" width="14.421875" style="0" customWidth="1"/>
    <col min="22" max="22" width="2.7109375" style="0" customWidth="1"/>
    <col min="24" max="24" width="3.00390625" style="0" customWidth="1"/>
  </cols>
  <sheetData>
    <row r="1" spans="1:4" ht="12.75">
      <c r="A1" s="40" t="s">
        <v>0</v>
      </c>
      <c r="B1" s="40"/>
      <c r="C1" s="1"/>
      <c r="D1" s="2"/>
    </row>
    <row r="2" spans="1:2" ht="12.75">
      <c r="A2" s="40" t="s">
        <v>2</v>
      </c>
      <c r="B2" s="40"/>
    </row>
    <row r="3" spans="1:2" ht="12.75">
      <c r="A3" s="40" t="s">
        <v>3</v>
      </c>
      <c r="B3" s="40"/>
    </row>
    <row r="4" spans="1:2" ht="12.75">
      <c r="A4" s="40" t="s">
        <v>4</v>
      </c>
      <c r="B4" s="40"/>
    </row>
    <row r="5" spans="1:24" ht="17.25">
      <c r="A5" s="83" t="s">
        <v>1948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3"/>
      <c r="W5" s="3"/>
      <c r="X5" s="3"/>
    </row>
    <row r="6" spans="1:21" ht="12.75">
      <c r="A6" s="47" t="s">
        <v>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ht="12.75">
      <c r="A7" s="9"/>
    </row>
    <row r="8" spans="1:24" ht="12.75">
      <c r="A8" s="82" t="s">
        <v>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82" t="s">
        <v>8</v>
      </c>
      <c r="N8" s="40"/>
      <c r="O8" s="82" t="s">
        <v>9</v>
      </c>
      <c r="P8" s="40"/>
      <c r="Q8" s="82" t="s">
        <v>10</v>
      </c>
      <c r="R8" s="40"/>
      <c r="S8" s="82" t="s">
        <v>11</v>
      </c>
      <c r="T8" s="40"/>
      <c r="U8" s="82" t="s">
        <v>12</v>
      </c>
      <c r="V8" s="40"/>
      <c r="W8" s="82" t="s">
        <v>13</v>
      </c>
      <c r="X8" s="40"/>
    </row>
    <row r="9" spans="1:24" ht="12.75">
      <c r="A9" s="82" t="s">
        <v>519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82" t="s">
        <v>15</v>
      </c>
      <c r="N9" s="40"/>
      <c r="O9" s="82" t="s">
        <v>16</v>
      </c>
      <c r="P9" s="40"/>
      <c r="Q9" s="82" t="s">
        <v>17</v>
      </c>
      <c r="R9" s="40"/>
      <c r="S9" s="82" t="s">
        <v>18</v>
      </c>
      <c r="T9" s="40"/>
      <c r="U9" s="82" t="s">
        <v>19</v>
      </c>
      <c r="V9" s="40"/>
      <c r="W9" s="82" t="s">
        <v>20</v>
      </c>
      <c r="X9" s="40"/>
    </row>
    <row r="10" spans="1:24" ht="12.75">
      <c r="A10" s="43" t="s">
        <v>520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80">
        <v>47024227.35</v>
      </c>
      <c r="N10" s="42"/>
      <c r="O10" s="80" t="s">
        <v>30</v>
      </c>
      <c r="P10" s="42"/>
      <c r="Q10" s="80" t="s">
        <v>30</v>
      </c>
      <c r="R10" s="42"/>
      <c r="S10" s="80">
        <v>53721938.14</v>
      </c>
      <c r="T10" s="42"/>
      <c r="U10" s="81">
        <f aca="true" t="shared" si="0" ref="U10:U18">S10/M10</f>
        <v>1.1424310651645402</v>
      </c>
      <c r="V10" s="38"/>
      <c r="W10" s="81">
        <f aca="true" t="shared" si="1" ref="W10:W20">S10/Q10</f>
        <v>0.7653816702575763</v>
      </c>
      <c r="X10" s="38"/>
    </row>
    <row r="11" spans="1:24" ht="12.75">
      <c r="A11" s="77" t="s">
        <v>521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78" t="s">
        <v>522</v>
      </c>
      <c r="N11" s="42"/>
      <c r="O11" s="78" t="s">
        <v>523</v>
      </c>
      <c r="P11" s="42"/>
      <c r="Q11" s="78" t="s">
        <v>523</v>
      </c>
      <c r="R11" s="42"/>
      <c r="S11" s="78" t="s">
        <v>524</v>
      </c>
      <c r="T11" s="42"/>
      <c r="U11" s="76">
        <f t="shared" si="0"/>
        <v>2.7988426291640147</v>
      </c>
      <c r="V11" s="76"/>
      <c r="W11" s="76">
        <f t="shared" si="1"/>
        <v>0.9501812164242248</v>
      </c>
      <c r="X11" s="38"/>
    </row>
    <row r="12" spans="1:24" ht="12.75">
      <c r="A12" s="74" t="s">
        <v>525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75" t="s">
        <v>522</v>
      </c>
      <c r="N12" s="42"/>
      <c r="O12" s="75" t="s">
        <v>523</v>
      </c>
      <c r="P12" s="42"/>
      <c r="Q12" s="75" t="s">
        <v>523</v>
      </c>
      <c r="R12" s="42"/>
      <c r="S12" s="75" t="s">
        <v>524</v>
      </c>
      <c r="T12" s="42"/>
      <c r="U12" s="73">
        <f t="shared" si="0"/>
        <v>2.7988426291640147</v>
      </c>
      <c r="V12" s="73"/>
      <c r="W12" s="73">
        <f t="shared" si="1"/>
        <v>0.9501812164242248</v>
      </c>
      <c r="X12" s="38"/>
    </row>
    <row r="13" spans="1:24" ht="12.75">
      <c r="A13" s="77" t="s">
        <v>526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78">
        <v>1364493.78</v>
      </c>
      <c r="N13" s="42"/>
      <c r="O13" s="78" t="s">
        <v>527</v>
      </c>
      <c r="P13" s="42"/>
      <c r="Q13" s="78" t="s">
        <v>527</v>
      </c>
      <c r="R13" s="42"/>
      <c r="S13" s="78" t="s">
        <v>528</v>
      </c>
      <c r="T13" s="42"/>
      <c r="U13" s="76">
        <f t="shared" si="0"/>
        <v>1.0600665325128855</v>
      </c>
      <c r="V13" s="76"/>
      <c r="W13" s="76">
        <f t="shared" si="1"/>
        <v>0.926566815494302</v>
      </c>
      <c r="X13" s="38"/>
    </row>
    <row r="14" spans="1:24" ht="12.75">
      <c r="A14" s="74" t="s">
        <v>529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75">
        <v>1364493.78</v>
      </c>
      <c r="N14" s="42"/>
      <c r="O14" s="75" t="s">
        <v>527</v>
      </c>
      <c r="P14" s="42"/>
      <c r="Q14" s="75" t="s">
        <v>527</v>
      </c>
      <c r="R14" s="42"/>
      <c r="S14" s="75" t="s">
        <v>528</v>
      </c>
      <c r="T14" s="42"/>
      <c r="U14" s="73">
        <f t="shared" si="0"/>
        <v>1.0600665325128855</v>
      </c>
      <c r="V14" s="73"/>
      <c r="W14" s="73">
        <f t="shared" si="1"/>
        <v>0.926566815494302</v>
      </c>
      <c r="X14" s="38"/>
    </row>
    <row r="15" spans="1:24" ht="12.75">
      <c r="A15" s="77" t="s">
        <v>530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78">
        <v>7545203.16</v>
      </c>
      <c r="N15" s="42"/>
      <c r="O15" s="78" t="s">
        <v>531</v>
      </c>
      <c r="P15" s="42"/>
      <c r="Q15" s="78" t="s">
        <v>531</v>
      </c>
      <c r="R15" s="42"/>
      <c r="S15" s="78" t="s">
        <v>532</v>
      </c>
      <c r="T15" s="42"/>
      <c r="U15" s="76">
        <f t="shared" si="0"/>
        <v>0.9479185395453288</v>
      </c>
      <c r="V15" s="76"/>
      <c r="W15" s="76">
        <f t="shared" si="1"/>
        <v>0.8858596826121884</v>
      </c>
      <c r="X15" s="38"/>
    </row>
    <row r="16" spans="1:24" ht="12.75">
      <c r="A16" s="74" t="s">
        <v>533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75">
        <v>7545203.16</v>
      </c>
      <c r="N16" s="42"/>
      <c r="O16" s="75" t="s">
        <v>531</v>
      </c>
      <c r="P16" s="42"/>
      <c r="Q16" s="75" t="s">
        <v>531</v>
      </c>
      <c r="R16" s="42"/>
      <c r="S16" s="75" t="s">
        <v>532</v>
      </c>
      <c r="T16" s="42"/>
      <c r="U16" s="73">
        <f t="shared" si="0"/>
        <v>0.9479185395453288</v>
      </c>
      <c r="V16" s="73"/>
      <c r="W16" s="73">
        <f t="shared" si="1"/>
        <v>0.8858596826121884</v>
      </c>
      <c r="X16" s="38"/>
    </row>
    <row r="17" spans="1:24" ht="12.75">
      <c r="A17" s="77" t="s">
        <v>534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78">
        <v>21810727.79</v>
      </c>
      <c r="N17" s="42"/>
      <c r="O17" s="78" t="s">
        <v>535</v>
      </c>
      <c r="P17" s="42"/>
      <c r="Q17" s="78" t="s">
        <v>535</v>
      </c>
      <c r="R17" s="42"/>
      <c r="S17" s="78">
        <v>5331194.91</v>
      </c>
      <c r="T17" s="42"/>
      <c r="U17" s="76">
        <f t="shared" si="0"/>
        <v>0.2444299411431974</v>
      </c>
      <c r="V17" s="76"/>
      <c r="W17" s="76">
        <f t="shared" si="1"/>
        <v>0.28617711520287853</v>
      </c>
      <c r="X17" s="38"/>
    </row>
    <row r="18" spans="1:24" ht="12.75">
      <c r="A18" s="74" t="s">
        <v>536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75">
        <v>21810727.79</v>
      </c>
      <c r="N18" s="42"/>
      <c r="O18" s="75" t="s">
        <v>535</v>
      </c>
      <c r="P18" s="42"/>
      <c r="Q18" s="75" t="s">
        <v>535</v>
      </c>
      <c r="R18" s="42"/>
      <c r="S18" s="75">
        <v>5331194.91</v>
      </c>
      <c r="T18" s="42"/>
      <c r="U18" s="73">
        <f t="shared" si="0"/>
        <v>0.2444299411431974</v>
      </c>
      <c r="V18" s="73"/>
      <c r="W18" s="73">
        <f t="shared" si="1"/>
        <v>0.28617711520287853</v>
      </c>
      <c r="X18" s="38"/>
    </row>
    <row r="19" spans="1:24" ht="12.75">
      <c r="A19" s="77" t="s">
        <v>537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78">
        <v>41518.25</v>
      </c>
      <c r="N19" s="42"/>
      <c r="O19" s="78" t="s">
        <v>538</v>
      </c>
      <c r="P19" s="42"/>
      <c r="Q19" s="78" t="s">
        <v>538</v>
      </c>
      <c r="R19" s="42"/>
      <c r="S19" s="78" t="s">
        <v>539</v>
      </c>
      <c r="T19" s="42"/>
      <c r="U19" s="76">
        <f>S19/M19</f>
        <v>0.12042896798395886</v>
      </c>
      <c r="V19" s="76"/>
      <c r="W19" s="76">
        <f t="shared" si="1"/>
        <v>0.09090909090909091</v>
      </c>
      <c r="X19" s="38"/>
    </row>
    <row r="20" spans="1:24" ht="12.75">
      <c r="A20" s="74" t="s">
        <v>540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75">
        <v>41518.25</v>
      </c>
      <c r="N20" s="42"/>
      <c r="O20" s="75" t="s">
        <v>538</v>
      </c>
      <c r="P20" s="42"/>
      <c r="Q20" s="75" t="s">
        <v>538</v>
      </c>
      <c r="R20" s="42"/>
      <c r="S20" s="75" t="s">
        <v>539</v>
      </c>
      <c r="T20" s="42"/>
      <c r="U20" s="73">
        <f>S20/M20</f>
        <v>0.12042896798395886</v>
      </c>
      <c r="V20" s="73"/>
      <c r="W20" s="73">
        <f t="shared" si="1"/>
        <v>0.09090909090909091</v>
      </c>
      <c r="X20" s="38"/>
    </row>
    <row r="21" spans="1:24" ht="12.75">
      <c r="A21" s="77" t="s">
        <v>541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78" t="s">
        <v>542</v>
      </c>
      <c r="N21" s="42"/>
      <c r="O21" s="78" t="s">
        <v>277</v>
      </c>
      <c r="P21" s="42"/>
      <c r="Q21" s="78" t="s">
        <v>277</v>
      </c>
      <c r="R21" s="42"/>
      <c r="S21" s="78" t="s">
        <v>277</v>
      </c>
      <c r="T21" s="42"/>
      <c r="U21" s="76">
        <f>S21/M21</f>
        <v>0.020892850465503852</v>
      </c>
      <c r="V21" s="76"/>
      <c r="W21" s="78" t="s">
        <v>278</v>
      </c>
      <c r="X21" s="42"/>
    </row>
    <row r="22" spans="1:24" ht="12.75">
      <c r="A22" s="74" t="s">
        <v>543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75" t="s">
        <v>542</v>
      </c>
      <c r="N22" s="42"/>
      <c r="O22" s="75">
        <v>0</v>
      </c>
      <c r="P22" s="42"/>
      <c r="Q22" s="75">
        <v>0</v>
      </c>
      <c r="R22" s="42"/>
      <c r="S22" s="75">
        <v>0</v>
      </c>
      <c r="T22" s="42"/>
      <c r="U22" s="75" t="s">
        <v>45</v>
      </c>
      <c r="V22" s="75"/>
      <c r="W22" s="75" t="s">
        <v>45</v>
      </c>
      <c r="X22" s="42"/>
    </row>
    <row r="23" spans="1:24" ht="12.75">
      <c r="A23" s="74" t="s">
        <v>544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75">
        <v>0</v>
      </c>
      <c r="N23" s="42"/>
      <c r="O23" s="75" t="s">
        <v>277</v>
      </c>
      <c r="P23" s="42"/>
      <c r="Q23" s="75" t="s">
        <v>277</v>
      </c>
      <c r="R23" s="42"/>
      <c r="S23" s="75" t="s">
        <v>277</v>
      </c>
      <c r="T23" s="42"/>
      <c r="U23" s="75" t="s">
        <v>45</v>
      </c>
      <c r="V23" s="75"/>
      <c r="W23" s="75" t="s">
        <v>278</v>
      </c>
      <c r="X23" s="42"/>
    </row>
    <row r="24" spans="1:24" ht="12.75">
      <c r="A24" s="48" t="s">
        <v>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79" t="s">
        <v>1</v>
      </c>
      <c r="N24" s="42"/>
      <c r="O24" s="79" t="s">
        <v>1</v>
      </c>
      <c r="P24" s="42"/>
      <c r="Q24" s="79" t="s">
        <v>1</v>
      </c>
      <c r="R24" s="42"/>
      <c r="S24" s="79" t="s">
        <v>1</v>
      </c>
      <c r="T24" s="42"/>
      <c r="U24" s="79" t="s">
        <v>1</v>
      </c>
      <c r="V24" s="42"/>
      <c r="W24" s="79" t="s">
        <v>1</v>
      </c>
      <c r="X24" s="42"/>
    </row>
    <row r="25" spans="1:24" ht="12.75">
      <c r="A25" s="43" t="s">
        <v>545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80">
        <v>46373723.15</v>
      </c>
      <c r="N25" s="42"/>
      <c r="O25" s="80" t="s">
        <v>38</v>
      </c>
      <c r="P25" s="42"/>
      <c r="Q25" s="80" t="s">
        <v>38</v>
      </c>
      <c r="R25" s="42"/>
      <c r="S25" s="80">
        <v>59266293.41</v>
      </c>
      <c r="T25" s="42"/>
      <c r="U25" s="81">
        <f>S25/M25</f>
        <v>1.2780145604936186</v>
      </c>
      <c r="V25" s="38"/>
      <c r="W25" s="81">
        <f>S25/Q25</f>
        <v>0.7759571904864133</v>
      </c>
      <c r="X25" s="38"/>
    </row>
    <row r="26" spans="1:24" ht="12.75">
      <c r="A26" s="77" t="s">
        <v>521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78">
        <v>15531671.16</v>
      </c>
      <c r="N26" s="42"/>
      <c r="O26" s="78">
        <f>O27+O28</f>
        <v>37156400</v>
      </c>
      <c r="P26" s="42"/>
      <c r="Q26" s="78">
        <v>37241810</v>
      </c>
      <c r="R26" s="42"/>
      <c r="S26" s="78">
        <f>S27+S28</f>
        <v>33142269.88</v>
      </c>
      <c r="T26" s="42"/>
      <c r="U26" s="76">
        <f>S26/M26</f>
        <v>2.133850861158716</v>
      </c>
      <c r="V26" s="38"/>
      <c r="W26" s="76">
        <f>S26/Q26</f>
        <v>0.8899210290799507</v>
      </c>
      <c r="X26" s="38"/>
    </row>
    <row r="27" spans="1:24" ht="12.75">
      <c r="A27" s="74" t="s">
        <v>525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75">
        <v>15531671.16</v>
      </c>
      <c r="N27" s="42"/>
      <c r="O27" s="75">
        <v>36517393</v>
      </c>
      <c r="P27" s="42"/>
      <c r="Q27" s="75">
        <v>36602803</v>
      </c>
      <c r="R27" s="42"/>
      <c r="S27" s="75">
        <v>32503262.88</v>
      </c>
      <c r="T27" s="42"/>
      <c r="U27" s="73">
        <f>S27/M27</f>
        <v>2.092708668962059</v>
      </c>
      <c r="V27" s="38"/>
      <c r="W27" s="73">
        <f>S27/Q27</f>
        <v>0.8879992846449491</v>
      </c>
      <c r="X27" s="38"/>
    </row>
    <row r="28" spans="1:24" ht="12.75">
      <c r="A28" s="84" t="s">
        <v>1911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75">
        <v>0</v>
      </c>
      <c r="N28" s="42"/>
      <c r="O28" s="75">
        <v>639007</v>
      </c>
      <c r="P28" s="42"/>
      <c r="Q28" s="75">
        <v>639007</v>
      </c>
      <c r="R28" s="42"/>
      <c r="S28" s="75">
        <v>639007</v>
      </c>
      <c r="T28" s="42"/>
      <c r="U28" s="73">
        <v>0</v>
      </c>
      <c r="V28" s="38"/>
      <c r="W28" s="73">
        <f>S28/Q28</f>
        <v>1</v>
      </c>
      <c r="X28" s="38"/>
    </row>
    <row r="29" spans="1:24" ht="12.75">
      <c r="A29" s="77" t="s">
        <v>526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78">
        <v>1070742.71</v>
      </c>
      <c r="N29" s="42"/>
      <c r="O29" s="78" t="s">
        <v>546</v>
      </c>
      <c r="P29" s="42"/>
      <c r="Q29" s="78" t="s">
        <v>546</v>
      </c>
      <c r="R29" s="42"/>
      <c r="S29" s="78">
        <v>1204133.05</v>
      </c>
      <c r="T29" s="42"/>
      <c r="U29" s="76">
        <f aca="true" t="shared" si="2" ref="U29:U34">S29/M29</f>
        <v>1.124577397309574</v>
      </c>
      <c r="V29" s="38"/>
      <c r="W29" s="76">
        <f aca="true" t="shared" si="3" ref="W29:W44">S29/Q29</f>
        <v>0.7669197625613818</v>
      </c>
      <c r="X29" s="38"/>
    </row>
    <row r="30" spans="1:24" ht="12.75">
      <c r="A30" s="74" t="s">
        <v>547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75" t="s">
        <v>548</v>
      </c>
      <c r="N30" s="42"/>
      <c r="O30" s="75" t="s">
        <v>549</v>
      </c>
      <c r="P30" s="42"/>
      <c r="Q30" s="75" t="s">
        <v>549</v>
      </c>
      <c r="R30" s="42"/>
      <c r="S30" s="75" t="s">
        <v>550</v>
      </c>
      <c r="T30" s="42"/>
      <c r="U30" s="73">
        <f t="shared" si="2"/>
        <v>1.5495191565771764</v>
      </c>
      <c r="V30" s="38"/>
      <c r="W30" s="73">
        <f t="shared" si="3"/>
        <v>0.7237875</v>
      </c>
      <c r="X30" s="38"/>
    </row>
    <row r="31" spans="1:24" ht="12.75">
      <c r="A31" s="74" t="s">
        <v>551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75">
        <v>236207.67</v>
      </c>
      <c r="N31" s="42"/>
      <c r="O31" s="75" t="s">
        <v>552</v>
      </c>
      <c r="P31" s="42"/>
      <c r="Q31" s="75" t="s">
        <v>552</v>
      </c>
      <c r="R31" s="42"/>
      <c r="S31" s="75">
        <v>300304.09</v>
      </c>
      <c r="T31" s="42"/>
      <c r="U31" s="73">
        <f t="shared" si="2"/>
        <v>1.2713562180262818</v>
      </c>
      <c r="V31" s="38"/>
      <c r="W31" s="73">
        <f t="shared" si="3"/>
        <v>0.926864475308642</v>
      </c>
      <c r="X31" s="38"/>
    </row>
    <row r="32" spans="1:24" ht="12.75">
      <c r="A32" s="74" t="s">
        <v>553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75">
        <v>823324.53</v>
      </c>
      <c r="N32" s="42"/>
      <c r="O32" s="75" t="s">
        <v>554</v>
      </c>
      <c r="P32" s="42"/>
      <c r="Q32" s="75" t="s">
        <v>554</v>
      </c>
      <c r="R32" s="42"/>
      <c r="S32" s="75">
        <v>886458.06</v>
      </c>
      <c r="T32" s="42"/>
      <c r="U32" s="73">
        <f t="shared" si="2"/>
        <v>1.0766812207089227</v>
      </c>
      <c r="V32" s="38"/>
      <c r="W32" s="73">
        <f t="shared" si="3"/>
        <v>0.7253623382893241</v>
      </c>
      <c r="X32" s="38"/>
    </row>
    <row r="33" spans="1:24" ht="12.75">
      <c r="A33" s="77" t="s">
        <v>530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78" t="s">
        <v>555</v>
      </c>
      <c r="N33" s="42"/>
      <c r="O33" s="78">
        <f>O34+O35+O36</f>
        <v>17311198</v>
      </c>
      <c r="P33" s="42"/>
      <c r="Q33" s="78">
        <v>17135405</v>
      </c>
      <c r="R33" s="42"/>
      <c r="S33" s="78">
        <f>S34+S35+S36</f>
        <v>15204559.84</v>
      </c>
      <c r="T33" s="42"/>
      <c r="U33" s="76">
        <f t="shared" si="2"/>
        <v>3.3936210562852995</v>
      </c>
      <c r="V33" s="38"/>
      <c r="W33" s="76">
        <f t="shared" si="3"/>
        <v>0.8873183820283209</v>
      </c>
      <c r="X33" s="38"/>
    </row>
    <row r="34" spans="1:24" ht="12.75">
      <c r="A34" s="74" t="s">
        <v>533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75" t="s">
        <v>556</v>
      </c>
      <c r="N34" s="42"/>
      <c r="O34" s="75">
        <v>5548163</v>
      </c>
      <c r="P34" s="42"/>
      <c r="Q34" s="75">
        <v>5548163</v>
      </c>
      <c r="R34" s="42"/>
      <c r="S34" s="75">
        <v>4891338.08</v>
      </c>
      <c r="T34" s="42"/>
      <c r="U34" s="73">
        <f t="shared" si="2"/>
        <v>8.633742896188068</v>
      </c>
      <c r="V34" s="38"/>
      <c r="W34" s="73">
        <f t="shared" si="3"/>
        <v>0.8816139828624358</v>
      </c>
      <c r="X34" s="38"/>
    </row>
    <row r="35" spans="1:24" ht="12.75">
      <c r="A35" s="74" t="s">
        <v>1912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75">
        <v>0</v>
      </c>
      <c r="N35" s="42"/>
      <c r="O35" s="75">
        <v>5178255</v>
      </c>
      <c r="P35" s="42"/>
      <c r="Q35" s="75">
        <v>5207999</v>
      </c>
      <c r="R35" s="42"/>
      <c r="S35" s="75">
        <v>4457652.81</v>
      </c>
      <c r="T35" s="42"/>
      <c r="U35" s="73">
        <v>0</v>
      </c>
      <c r="V35" s="38"/>
      <c r="W35" s="73">
        <f>S35/Q35</f>
        <v>0.855924283011575</v>
      </c>
      <c r="X35" s="38"/>
    </row>
    <row r="36" spans="1:24" ht="12.75">
      <c r="A36" s="74" t="s">
        <v>557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75" t="s">
        <v>558</v>
      </c>
      <c r="N36" s="42"/>
      <c r="O36" s="75">
        <v>6584780</v>
      </c>
      <c r="P36" s="42"/>
      <c r="Q36" s="75" t="s">
        <v>559</v>
      </c>
      <c r="R36" s="42"/>
      <c r="S36" s="75" t="s">
        <v>560</v>
      </c>
      <c r="T36" s="42"/>
      <c r="U36" s="73">
        <f>S36/M36</f>
        <v>1.4961347607274582</v>
      </c>
      <c r="V36" s="38"/>
      <c r="W36" s="73">
        <f t="shared" si="3"/>
        <v>0.9179096877168655</v>
      </c>
      <c r="X36" s="38"/>
    </row>
    <row r="37" spans="1:24" ht="12.75">
      <c r="A37" s="77" t="s">
        <v>534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78">
        <v>18757106.41</v>
      </c>
      <c r="N37" s="42"/>
      <c r="O37" s="78">
        <f>O39+O40+O41+O42+O43+O44</f>
        <v>19389270</v>
      </c>
      <c r="P37" s="42"/>
      <c r="Q37" s="78">
        <f>Q39+Q40+Q41+Q42+Q43+Q44</f>
        <v>19479653</v>
      </c>
      <c r="R37" s="42"/>
      <c r="S37" s="78">
        <f>S39+S40+S41+S42+S43+S44</f>
        <v>9134959.82</v>
      </c>
      <c r="T37" s="42"/>
      <c r="U37" s="76">
        <f>S37/M37</f>
        <v>0.4870132748796407</v>
      </c>
      <c r="V37" s="38"/>
      <c r="W37" s="76">
        <f t="shared" si="3"/>
        <v>0.4689487959564783</v>
      </c>
      <c r="X37" s="38"/>
    </row>
    <row r="38" spans="1:24" ht="12.75">
      <c r="A38" s="74" t="s">
        <v>536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75" t="s">
        <v>561</v>
      </c>
      <c r="N38" s="42"/>
      <c r="O38" s="75">
        <v>0</v>
      </c>
      <c r="P38" s="42"/>
      <c r="Q38" s="75">
        <v>0</v>
      </c>
      <c r="R38" s="42"/>
      <c r="S38" s="75">
        <v>0</v>
      </c>
      <c r="T38" s="42"/>
      <c r="U38" s="73">
        <f>S38/M38</f>
        <v>0</v>
      </c>
      <c r="V38" s="38"/>
      <c r="W38" s="73">
        <v>0</v>
      </c>
      <c r="X38" s="38"/>
    </row>
    <row r="39" spans="1:24" ht="12.75">
      <c r="A39" s="74" t="s">
        <v>1913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75">
        <v>0</v>
      </c>
      <c r="N39" s="42"/>
      <c r="O39" s="75">
        <v>978390</v>
      </c>
      <c r="P39" s="42"/>
      <c r="Q39" s="75">
        <v>1068773</v>
      </c>
      <c r="R39" s="42"/>
      <c r="S39" s="75">
        <v>1033352.96</v>
      </c>
      <c r="T39" s="42"/>
      <c r="U39" s="73">
        <v>0</v>
      </c>
      <c r="V39" s="38"/>
      <c r="W39" s="73">
        <f>S39/Q39</f>
        <v>0.9668591553117453</v>
      </c>
      <c r="X39" s="38"/>
    </row>
    <row r="40" spans="1:24" ht="12.75">
      <c r="A40" s="74" t="s">
        <v>562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75" t="s">
        <v>563</v>
      </c>
      <c r="N40" s="42"/>
      <c r="O40" s="75" t="s">
        <v>564</v>
      </c>
      <c r="P40" s="42"/>
      <c r="Q40" s="75" t="s">
        <v>564</v>
      </c>
      <c r="R40" s="42"/>
      <c r="S40" s="75">
        <v>1438757.64</v>
      </c>
      <c r="T40" s="42"/>
      <c r="U40" s="73">
        <f aca="true" t="shared" si="4" ref="U40:U45">S40/M40</f>
        <v>47.958588</v>
      </c>
      <c r="V40" s="38"/>
      <c r="W40" s="73">
        <f t="shared" si="3"/>
        <v>0.6152146708303633</v>
      </c>
      <c r="X40" s="38"/>
    </row>
    <row r="41" spans="1:24" ht="12.75">
      <c r="A41" s="74" t="s">
        <v>565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75">
        <v>8161995.03</v>
      </c>
      <c r="N41" s="42"/>
      <c r="O41" s="75" t="s">
        <v>566</v>
      </c>
      <c r="P41" s="42"/>
      <c r="Q41" s="75" t="s">
        <v>566</v>
      </c>
      <c r="R41" s="42"/>
      <c r="S41" s="75">
        <v>4900943.27</v>
      </c>
      <c r="T41" s="42"/>
      <c r="U41" s="73">
        <f t="shared" si="4"/>
        <v>0.6004589872924732</v>
      </c>
      <c r="V41" s="38"/>
      <c r="W41" s="73">
        <f t="shared" si="3"/>
        <v>0.3510551704521157</v>
      </c>
      <c r="X41" s="38"/>
    </row>
    <row r="42" spans="1:24" ht="12.75">
      <c r="A42" s="74" t="s">
        <v>567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75" t="s">
        <v>568</v>
      </c>
      <c r="N42" s="42"/>
      <c r="O42" s="75" t="s">
        <v>569</v>
      </c>
      <c r="P42" s="42"/>
      <c r="Q42" s="75" t="s">
        <v>569</v>
      </c>
      <c r="R42" s="42"/>
      <c r="S42" s="75">
        <v>378760.88</v>
      </c>
      <c r="T42" s="42"/>
      <c r="U42" s="73">
        <f t="shared" si="4"/>
        <v>0.7897249755176653</v>
      </c>
      <c r="V42" s="38"/>
      <c r="W42" s="73">
        <f t="shared" si="3"/>
        <v>0.9890712528659393</v>
      </c>
      <c r="X42" s="38"/>
    </row>
    <row r="43" spans="1:24" ht="12.75">
      <c r="A43" s="74" t="s">
        <v>570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75">
        <v>0</v>
      </c>
      <c r="N43" s="42"/>
      <c r="O43" s="75" t="s">
        <v>571</v>
      </c>
      <c r="P43" s="42"/>
      <c r="Q43" s="75" t="s">
        <v>571</v>
      </c>
      <c r="R43" s="42"/>
      <c r="S43" s="75" t="s">
        <v>572</v>
      </c>
      <c r="T43" s="42"/>
      <c r="U43" s="73">
        <v>0</v>
      </c>
      <c r="V43" s="38"/>
      <c r="W43" s="73">
        <f t="shared" si="3"/>
        <v>0.809375</v>
      </c>
      <c r="X43" s="38"/>
    </row>
    <row r="44" spans="1:24" ht="12.75">
      <c r="A44" s="74" t="s">
        <v>573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75">
        <v>0</v>
      </c>
      <c r="N44" s="42"/>
      <c r="O44" s="75" t="s">
        <v>574</v>
      </c>
      <c r="P44" s="42"/>
      <c r="Q44" s="75" t="s">
        <v>574</v>
      </c>
      <c r="R44" s="42"/>
      <c r="S44" s="75" t="s">
        <v>575</v>
      </c>
      <c r="T44" s="42"/>
      <c r="U44" s="73">
        <v>0</v>
      </c>
      <c r="V44" s="38"/>
      <c r="W44" s="73">
        <f t="shared" si="3"/>
        <v>0.6848878787878788</v>
      </c>
      <c r="X44" s="38"/>
    </row>
    <row r="45" spans="1:24" ht="12.75">
      <c r="A45" s="74" t="s">
        <v>576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75" t="s">
        <v>577</v>
      </c>
      <c r="N45" s="42"/>
      <c r="O45" s="75">
        <v>0</v>
      </c>
      <c r="P45" s="42"/>
      <c r="Q45" s="75">
        <v>0</v>
      </c>
      <c r="R45" s="42"/>
      <c r="S45" s="75">
        <v>0</v>
      </c>
      <c r="T45" s="42"/>
      <c r="U45" s="73">
        <f t="shared" si="4"/>
        <v>0</v>
      </c>
      <c r="V45" s="38"/>
      <c r="W45" s="73" t="s">
        <v>45</v>
      </c>
      <c r="X45" s="38"/>
    </row>
    <row r="46" spans="1:24" ht="12.75">
      <c r="A46" s="77" t="s">
        <v>537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78">
        <v>26518.25</v>
      </c>
      <c r="N46" s="42"/>
      <c r="O46" s="78" t="s">
        <v>538</v>
      </c>
      <c r="P46" s="42"/>
      <c r="Q46" s="78" t="s">
        <v>538</v>
      </c>
      <c r="R46" s="42"/>
      <c r="S46" s="78" t="s">
        <v>578</v>
      </c>
      <c r="T46" s="42"/>
      <c r="U46" s="76">
        <f>S46/M46</f>
        <v>1.8677510770884203</v>
      </c>
      <c r="V46" s="38"/>
      <c r="W46" s="76">
        <f aca="true" t="shared" si="5" ref="W46:W55">S46/Q46</f>
        <v>0.9005361818181817</v>
      </c>
      <c r="X46" s="38"/>
    </row>
    <row r="47" spans="1:24" ht="12.75">
      <c r="A47" s="74" t="s">
        <v>540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75">
        <v>26518.25</v>
      </c>
      <c r="N47" s="42"/>
      <c r="O47" s="75" t="s">
        <v>538</v>
      </c>
      <c r="P47" s="42"/>
      <c r="Q47" s="75" t="s">
        <v>538</v>
      </c>
      <c r="R47" s="42"/>
      <c r="S47" s="75" t="s">
        <v>578</v>
      </c>
      <c r="T47" s="42"/>
      <c r="U47" s="73">
        <f>S47/M47</f>
        <v>1.8677510770884203</v>
      </c>
      <c r="V47" s="38"/>
      <c r="W47" s="73">
        <f t="shared" si="5"/>
        <v>0.9005361818181817</v>
      </c>
      <c r="X47" s="38"/>
    </row>
    <row r="48" spans="1:24" ht="12.75">
      <c r="A48" s="77" t="s">
        <v>541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78" t="s">
        <v>542</v>
      </c>
      <c r="N48" s="42"/>
      <c r="O48" s="78" t="s">
        <v>579</v>
      </c>
      <c r="P48" s="42"/>
      <c r="Q48" s="78" t="s">
        <v>579</v>
      </c>
      <c r="R48" s="42"/>
      <c r="S48" s="78">
        <v>88120</v>
      </c>
      <c r="T48" s="42"/>
      <c r="U48" s="78" t="s">
        <v>580</v>
      </c>
      <c r="V48" s="42"/>
      <c r="W48" s="76">
        <f t="shared" si="5"/>
        <v>0.26373757931282177</v>
      </c>
      <c r="X48" s="38"/>
    </row>
    <row r="49" spans="1:24" ht="12.75">
      <c r="A49" s="74" t="s">
        <v>543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75" t="s">
        <v>542</v>
      </c>
      <c r="N49" s="42"/>
      <c r="O49" s="75">
        <v>0</v>
      </c>
      <c r="P49" s="42"/>
      <c r="Q49" s="75">
        <v>0</v>
      </c>
      <c r="R49" s="42"/>
      <c r="S49" s="75">
        <v>0</v>
      </c>
      <c r="T49" s="42"/>
      <c r="U49" s="73">
        <v>0</v>
      </c>
      <c r="V49" s="73"/>
      <c r="W49" s="73">
        <v>0</v>
      </c>
      <c r="X49" s="38"/>
    </row>
    <row r="50" spans="1:24" ht="12.75">
      <c r="A50" s="74" t="s">
        <v>1914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5">
        <v>0</v>
      </c>
      <c r="N50" s="75"/>
      <c r="O50" s="75" t="s">
        <v>579</v>
      </c>
      <c r="P50" s="75"/>
      <c r="Q50" s="75" t="s">
        <v>579</v>
      </c>
      <c r="R50" s="75"/>
      <c r="S50" s="75">
        <v>88120</v>
      </c>
      <c r="T50" s="75"/>
      <c r="U50" s="75" t="s">
        <v>580</v>
      </c>
      <c r="V50" s="75"/>
      <c r="W50" s="73">
        <f>S50/Q50</f>
        <v>0.26373757931282177</v>
      </c>
      <c r="X50" s="73"/>
    </row>
    <row r="51" spans="1:24" ht="12.75">
      <c r="A51" s="77" t="s">
        <v>581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78">
        <v>4445208.6</v>
      </c>
      <c r="N51" s="42"/>
      <c r="O51" s="78">
        <f>O52+O53+O54+O55+P5</f>
        <v>562225</v>
      </c>
      <c r="P51" s="42"/>
      <c r="Q51" s="78">
        <f>Q53+Q54+Q55</f>
        <v>562225</v>
      </c>
      <c r="R51" s="42"/>
      <c r="S51" s="78">
        <f>S53+S54+S55</f>
        <v>442721.32999999996</v>
      </c>
      <c r="T51" s="42"/>
      <c r="U51" s="76">
        <f>S51/M51</f>
        <v>0.09959517535352559</v>
      </c>
      <c r="V51" s="38"/>
      <c r="W51" s="76">
        <f t="shared" si="5"/>
        <v>0.787445115389746</v>
      </c>
      <c r="X51" s="38"/>
    </row>
    <row r="52" spans="1:24" ht="12.75">
      <c r="A52" s="74" t="s">
        <v>583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75" t="s">
        <v>582</v>
      </c>
      <c r="N52" s="42"/>
      <c r="O52" s="75">
        <v>0</v>
      </c>
      <c r="P52" s="42"/>
      <c r="Q52" s="75">
        <v>0</v>
      </c>
      <c r="R52" s="42"/>
      <c r="S52" s="75">
        <v>0</v>
      </c>
      <c r="T52" s="42"/>
      <c r="U52" s="73">
        <f>S52/M52</f>
        <v>0</v>
      </c>
      <c r="V52" s="38"/>
      <c r="W52" s="73">
        <v>0</v>
      </c>
      <c r="X52" s="38"/>
    </row>
    <row r="53" spans="1:24" ht="12.75">
      <c r="A53" s="74" t="s">
        <v>584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75">
        <v>14521.75</v>
      </c>
      <c r="N53" s="42"/>
      <c r="O53" s="75" t="s">
        <v>585</v>
      </c>
      <c r="P53" s="42"/>
      <c r="Q53" s="75" t="s">
        <v>585</v>
      </c>
      <c r="R53" s="42"/>
      <c r="S53" s="75">
        <v>18629.23</v>
      </c>
      <c r="T53" s="42"/>
      <c r="U53" s="73">
        <f>S53/M53</f>
        <v>1.2828502074474495</v>
      </c>
      <c r="V53" s="38"/>
      <c r="W53" s="73">
        <f t="shared" si="5"/>
        <v>0.9844234834073134</v>
      </c>
      <c r="X53" s="38"/>
    </row>
    <row r="54" spans="1:24" ht="12.75">
      <c r="A54" s="74" t="s">
        <v>586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75">
        <v>244588.49</v>
      </c>
      <c r="N54" s="42"/>
      <c r="O54" s="75" t="s">
        <v>587</v>
      </c>
      <c r="P54" s="42"/>
      <c r="Q54" s="75" t="s">
        <v>587</v>
      </c>
      <c r="R54" s="42"/>
      <c r="S54" s="75">
        <v>176067.11</v>
      </c>
      <c r="T54" s="42"/>
      <c r="U54" s="73">
        <f>S54/M54</f>
        <v>0.7198503494583902</v>
      </c>
      <c r="V54" s="38"/>
      <c r="W54" s="73">
        <f t="shared" si="5"/>
        <v>0.7444886973876715</v>
      </c>
      <c r="X54" s="38"/>
    </row>
    <row r="55" spans="1:24" ht="12.75">
      <c r="A55" s="74" t="s">
        <v>588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75">
        <v>45812.98</v>
      </c>
      <c r="N55" s="42"/>
      <c r="O55" s="75" t="s">
        <v>589</v>
      </c>
      <c r="P55" s="42"/>
      <c r="Q55" s="75" t="s">
        <v>589</v>
      </c>
      <c r="R55" s="42"/>
      <c r="S55" s="75">
        <v>248024.99</v>
      </c>
      <c r="T55" s="42"/>
      <c r="U55" s="73">
        <f>S55/M55</f>
        <v>5.4138584741704205</v>
      </c>
      <c r="V55" s="38"/>
      <c r="W55" s="73">
        <f t="shared" si="5"/>
        <v>0.8084072071367341</v>
      </c>
      <c r="X55" s="38"/>
    </row>
  </sheetData>
  <sheetProtection/>
  <mergeCells count="342">
    <mergeCell ref="U50:V50"/>
    <mergeCell ref="W50:X50"/>
    <mergeCell ref="O39:P39"/>
    <mergeCell ref="Q39:R39"/>
    <mergeCell ref="S39:T39"/>
    <mergeCell ref="U39:V39"/>
    <mergeCell ref="W39:X39"/>
    <mergeCell ref="U40:V40"/>
    <mergeCell ref="W40:X40"/>
    <mergeCell ref="W41:X41"/>
    <mergeCell ref="A50:L50"/>
    <mergeCell ref="M50:N50"/>
    <mergeCell ref="O50:P50"/>
    <mergeCell ref="Q50:R50"/>
    <mergeCell ref="S50:T50"/>
    <mergeCell ref="W28:X28"/>
    <mergeCell ref="A35:L35"/>
    <mergeCell ref="M35:N35"/>
    <mergeCell ref="O35:P35"/>
    <mergeCell ref="Q35:R35"/>
    <mergeCell ref="S35:T35"/>
    <mergeCell ref="U35:V35"/>
    <mergeCell ref="W35:X35"/>
    <mergeCell ref="A28:L28"/>
    <mergeCell ref="M28:N28"/>
    <mergeCell ref="O28:P28"/>
    <mergeCell ref="Q28:R28"/>
    <mergeCell ref="S28:T28"/>
    <mergeCell ref="U28:V28"/>
    <mergeCell ref="U30:V30"/>
    <mergeCell ref="A1:B1"/>
    <mergeCell ref="A2:B2"/>
    <mergeCell ref="A3:B3"/>
    <mergeCell ref="A4:B4"/>
    <mergeCell ref="A5:U5"/>
    <mergeCell ref="A6:U6"/>
    <mergeCell ref="U9:V9"/>
    <mergeCell ref="W9:X9"/>
    <mergeCell ref="A8:L8"/>
    <mergeCell ref="M8:N8"/>
    <mergeCell ref="O8:P8"/>
    <mergeCell ref="Q8:R8"/>
    <mergeCell ref="S8:T8"/>
    <mergeCell ref="U8:V8"/>
    <mergeCell ref="O10:P10"/>
    <mergeCell ref="Q10:R10"/>
    <mergeCell ref="S10:T10"/>
    <mergeCell ref="U10:V10"/>
    <mergeCell ref="W8:X8"/>
    <mergeCell ref="A9:L9"/>
    <mergeCell ref="M9:N9"/>
    <mergeCell ref="O9:P9"/>
    <mergeCell ref="Q9:R9"/>
    <mergeCell ref="S9:T9"/>
    <mergeCell ref="W10:X10"/>
    <mergeCell ref="A11:L11"/>
    <mergeCell ref="M11:N11"/>
    <mergeCell ref="O11:P11"/>
    <mergeCell ref="Q11:R11"/>
    <mergeCell ref="S11:T11"/>
    <mergeCell ref="U11:V11"/>
    <mergeCell ref="W11:X11"/>
    <mergeCell ref="A10:L10"/>
    <mergeCell ref="M10:N10"/>
    <mergeCell ref="U13:V13"/>
    <mergeCell ref="W13:X13"/>
    <mergeCell ref="A12:L12"/>
    <mergeCell ref="M12:N12"/>
    <mergeCell ref="O12:P12"/>
    <mergeCell ref="Q12:R12"/>
    <mergeCell ref="S12:T12"/>
    <mergeCell ref="U12:V12"/>
    <mergeCell ref="O14:P14"/>
    <mergeCell ref="Q14:R14"/>
    <mergeCell ref="S14:T14"/>
    <mergeCell ref="U14:V14"/>
    <mergeCell ref="W12:X12"/>
    <mergeCell ref="A13:L13"/>
    <mergeCell ref="M13:N13"/>
    <mergeCell ref="O13:P13"/>
    <mergeCell ref="Q13:R13"/>
    <mergeCell ref="S13:T13"/>
    <mergeCell ref="W14:X14"/>
    <mergeCell ref="A15:L15"/>
    <mergeCell ref="M15:N15"/>
    <mergeCell ref="O15:P15"/>
    <mergeCell ref="Q15:R15"/>
    <mergeCell ref="S15:T15"/>
    <mergeCell ref="U15:V15"/>
    <mergeCell ref="W15:X15"/>
    <mergeCell ref="A14:L14"/>
    <mergeCell ref="M14:N14"/>
    <mergeCell ref="U17:V17"/>
    <mergeCell ref="W17:X17"/>
    <mergeCell ref="A16:L16"/>
    <mergeCell ref="M16:N16"/>
    <mergeCell ref="O16:P16"/>
    <mergeCell ref="Q16:R16"/>
    <mergeCell ref="S16:T16"/>
    <mergeCell ref="U16:V16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U21:V21"/>
    <mergeCell ref="W21:X21"/>
    <mergeCell ref="A20:L20"/>
    <mergeCell ref="M20:N20"/>
    <mergeCell ref="O20:P20"/>
    <mergeCell ref="Q20:R20"/>
    <mergeCell ref="S20:T20"/>
    <mergeCell ref="U20:V20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U25:V25"/>
    <mergeCell ref="W25:X25"/>
    <mergeCell ref="A24:L24"/>
    <mergeCell ref="M24:N24"/>
    <mergeCell ref="O24:P24"/>
    <mergeCell ref="Q24:R24"/>
    <mergeCell ref="S24:T24"/>
    <mergeCell ref="U24:V24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W30:X30"/>
    <mergeCell ref="A29:L29"/>
    <mergeCell ref="M29:N29"/>
    <mergeCell ref="O29:P29"/>
    <mergeCell ref="Q29:R29"/>
    <mergeCell ref="S29:T29"/>
    <mergeCell ref="U29:V29"/>
    <mergeCell ref="O31:P31"/>
    <mergeCell ref="Q31:R31"/>
    <mergeCell ref="S31:T31"/>
    <mergeCell ref="U31:V31"/>
    <mergeCell ref="W29:X29"/>
    <mergeCell ref="A30:L30"/>
    <mergeCell ref="M30:N30"/>
    <mergeCell ref="O30:P30"/>
    <mergeCell ref="Q30:R30"/>
    <mergeCell ref="S30:T30"/>
    <mergeCell ref="W31:X31"/>
    <mergeCell ref="A32:L32"/>
    <mergeCell ref="M32:N32"/>
    <mergeCell ref="O32:P32"/>
    <mergeCell ref="Q32:R32"/>
    <mergeCell ref="S32:T32"/>
    <mergeCell ref="U32:V32"/>
    <mergeCell ref="W32:X32"/>
    <mergeCell ref="A31:L31"/>
    <mergeCell ref="M31:N31"/>
    <mergeCell ref="U34:V34"/>
    <mergeCell ref="W34:X34"/>
    <mergeCell ref="A33:L33"/>
    <mergeCell ref="M33:N33"/>
    <mergeCell ref="O33:P33"/>
    <mergeCell ref="Q33:R33"/>
    <mergeCell ref="S33:T33"/>
    <mergeCell ref="U33:V33"/>
    <mergeCell ref="O36:P36"/>
    <mergeCell ref="Q36:R36"/>
    <mergeCell ref="S36:T36"/>
    <mergeCell ref="U36:V36"/>
    <mergeCell ref="W33:X33"/>
    <mergeCell ref="A34:L34"/>
    <mergeCell ref="M34:N34"/>
    <mergeCell ref="O34:P34"/>
    <mergeCell ref="Q34:R34"/>
    <mergeCell ref="S34:T34"/>
    <mergeCell ref="W36:X36"/>
    <mergeCell ref="A37:L37"/>
    <mergeCell ref="M37:N37"/>
    <mergeCell ref="O37:P37"/>
    <mergeCell ref="Q37:R37"/>
    <mergeCell ref="S37:T37"/>
    <mergeCell ref="U37:V37"/>
    <mergeCell ref="W37:X37"/>
    <mergeCell ref="A36:L36"/>
    <mergeCell ref="M36:N36"/>
    <mergeCell ref="O41:P41"/>
    <mergeCell ref="Q41:R41"/>
    <mergeCell ref="S41:T41"/>
    <mergeCell ref="U41:V41"/>
    <mergeCell ref="A38:L38"/>
    <mergeCell ref="M38:N38"/>
    <mergeCell ref="O38:P38"/>
    <mergeCell ref="Q38:R38"/>
    <mergeCell ref="S38:T38"/>
    <mergeCell ref="U38:V38"/>
    <mergeCell ref="W38:X38"/>
    <mergeCell ref="A40:L40"/>
    <mergeCell ref="M40:N40"/>
    <mergeCell ref="O40:P40"/>
    <mergeCell ref="Q40:R40"/>
    <mergeCell ref="S40:T40"/>
    <mergeCell ref="A39:L39"/>
    <mergeCell ref="M39:N39"/>
    <mergeCell ref="A42:L42"/>
    <mergeCell ref="M42:N42"/>
    <mergeCell ref="O42:P42"/>
    <mergeCell ref="Q42:R42"/>
    <mergeCell ref="S42:T42"/>
    <mergeCell ref="U42:V42"/>
    <mergeCell ref="W42:X42"/>
    <mergeCell ref="A41:L41"/>
    <mergeCell ref="M41:N41"/>
    <mergeCell ref="U44:V44"/>
    <mergeCell ref="W44:X44"/>
    <mergeCell ref="A43:L43"/>
    <mergeCell ref="M43:N43"/>
    <mergeCell ref="O43:P43"/>
    <mergeCell ref="Q43:R43"/>
    <mergeCell ref="S43:T43"/>
    <mergeCell ref="U43:V43"/>
    <mergeCell ref="O45:P45"/>
    <mergeCell ref="Q45:R45"/>
    <mergeCell ref="S45:T45"/>
    <mergeCell ref="U45:V45"/>
    <mergeCell ref="W43:X43"/>
    <mergeCell ref="A44:L44"/>
    <mergeCell ref="M44:N44"/>
    <mergeCell ref="O44:P44"/>
    <mergeCell ref="Q44:R44"/>
    <mergeCell ref="S44:T44"/>
    <mergeCell ref="W45:X45"/>
    <mergeCell ref="A46:L46"/>
    <mergeCell ref="M46:N46"/>
    <mergeCell ref="O46:P46"/>
    <mergeCell ref="Q46:R46"/>
    <mergeCell ref="S46:T46"/>
    <mergeCell ref="U46:V46"/>
    <mergeCell ref="W46:X46"/>
    <mergeCell ref="A45:L45"/>
    <mergeCell ref="M45:N45"/>
    <mergeCell ref="U48:V48"/>
    <mergeCell ref="W48:X48"/>
    <mergeCell ref="A47:L47"/>
    <mergeCell ref="M47:N47"/>
    <mergeCell ref="O47:P47"/>
    <mergeCell ref="Q47:R47"/>
    <mergeCell ref="S47:T47"/>
    <mergeCell ref="U47:V47"/>
    <mergeCell ref="O49:P49"/>
    <mergeCell ref="Q49:R49"/>
    <mergeCell ref="S49:T49"/>
    <mergeCell ref="U49:V49"/>
    <mergeCell ref="W47:X47"/>
    <mergeCell ref="A48:L48"/>
    <mergeCell ref="M48:N48"/>
    <mergeCell ref="O48:P48"/>
    <mergeCell ref="Q48:R48"/>
    <mergeCell ref="S48:T48"/>
    <mergeCell ref="W49:X49"/>
    <mergeCell ref="A51:L51"/>
    <mergeCell ref="M51:N51"/>
    <mergeCell ref="O51:P51"/>
    <mergeCell ref="Q51:R51"/>
    <mergeCell ref="S51:T51"/>
    <mergeCell ref="U51:V51"/>
    <mergeCell ref="W51:X51"/>
    <mergeCell ref="A49:L49"/>
    <mergeCell ref="M49:N49"/>
    <mergeCell ref="U53:V53"/>
    <mergeCell ref="W53:X53"/>
    <mergeCell ref="A52:L52"/>
    <mergeCell ref="M52:N52"/>
    <mergeCell ref="O52:P52"/>
    <mergeCell ref="Q52:R52"/>
    <mergeCell ref="S52:T52"/>
    <mergeCell ref="U52:V52"/>
    <mergeCell ref="O54:P54"/>
    <mergeCell ref="Q54:R54"/>
    <mergeCell ref="S54:T54"/>
    <mergeCell ref="U54:V54"/>
    <mergeCell ref="W52:X52"/>
    <mergeCell ref="A53:L53"/>
    <mergeCell ref="M53:N53"/>
    <mergeCell ref="O53:P53"/>
    <mergeCell ref="Q53:R53"/>
    <mergeCell ref="S53:T53"/>
    <mergeCell ref="W54:X54"/>
    <mergeCell ref="W55:X55"/>
    <mergeCell ref="A54:L54"/>
    <mergeCell ref="M54:N54"/>
    <mergeCell ref="A55:L55"/>
    <mergeCell ref="M55:N55"/>
    <mergeCell ref="O55:P55"/>
    <mergeCell ref="Q55:R55"/>
    <mergeCell ref="S55:T55"/>
    <mergeCell ref="U55:V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Footer>&amp;CStranica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A4">
      <selection activeCell="O38" sqref="O38:P38"/>
    </sheetView>
  </sheetViews>
  <sheetFormatPr defaultColWidth="9.140625" defaultRowHeight="12.75"/>
  <cols>
    <col min="2" max="2" width="13.140625" style="0" customWidth="1"/>
    <col min="6" max="6" width="44.00390625" style="0" customWidth="1"/>
    <col min="14" max="14" width="7.421875" style="0" customWidth="1"/>
    <col min="16" max="16" width="1.1484375" style="0" customWidth="1"/>
    <col min="17" max="17" width="10.140625" style="0" customWidth="1"/>
    <col min="18" max="18" width="0.2890625" style="0" customWidth="1"/>
  </cols>
  <sheetData>
    <row r="1" spans="1:4" ht="12.75">
      <c r="A1" s="40" t="s">
        <v>0</v>
      </c>
      <c r="B1" s="40"/>
      <c r="C1" s="1"/>
      <c r="D1" s="2"/>
    </row>
    <row r="2" spans="1:2" ht="12.75">
      <c r="A2" s="40" t="s">
        <v>2</v>
      </c>
      <c r="B2" s="40"/>
    </row>
    <row r="3" spans="1:2" ht="12.75">
      <c r="A3" s="40" t="s">
        <v>3</v>
      </c>
      <c r="B3" s="40"/>
    </row>
    <row r="4" spans="1:2" ht="12.75">
      <c r="A4" s="40" t="s">
        <v>4</v>
      </c>
      <c r="B4" s="40"/>
    </row>
    <row r="5" spans="1:18" ht="17.25">
      <c r="A5" s="83" t="s">
        <v>630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ht="12.75">
      <c r="A6" s="47" t="s">
        <v>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2.75">
      <c r="A7" s="47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12.75">
      <c r="A8" s="85" t="s">
        <v>631</v>
      </c>
      <c r="B8" s="40"/>
      <c r="C8" s="40"/>
      <c r="D8" s="40"/>
      <c r="E8" s="40"/>
      <c r="F8" s="40"/>
      <c r="G8" s="85" t="s">
        <v>8</v>
      </c>
      <c r="H8" s="40"/>
      <c r="I8" s="85" t="s">
        <v>9</v>
      </c>
      <c r="J8" s="40"/>
      <c r="K8" s="85" t="s">
        <v>10</v>
      </c>
      <c r="L8" s="40"/>
      <c r="M8" s="85" t="s">
        <v>11</v>
      </c>
      <c r="N8" s="40"/>
      <c r="O8" s="85" t="s">
        <v>632</v>
      </c>
      <c r="P8" s="40"/>
      <c r="Q8" s="85" t="s">
        <v>633</v>
      </c>
      <c r="R8" s="40"/>
    </row>
    <row r="9" spans="1:18" ht="12.75">
      <c r="A9" s="85" t="s">
        <v>1</v>
      </c>
      <c r="B9" s="40"/>
      <c r="C9" s="40"/>
      <c r="D9" s="40"/>
      <c r="E9" s="40"/>
      <c r="F9" s="40"/>
      <c r="G9" s="85" t="s">
        <v>15</v>
      </c>
      <c r="H9" s="40"/>
      <c r="I9" s="85" t="s">
        <v>16</v>
      </c>
      <c r="J9" s="40"/>
      <c r="K9" s="85" t="s">
        <v>17</v>
      </c>
      <c r="L9" s="40"/>
      <c r="M9" s="85" t="s">
        <v>18</v>
      </c>
      <c r="N9" s="40"/>
      <c r="O9" s="85" t="s">
        <v>19</v>
      </c>
      <c r="P9" s="40"/>
      <c r="Q9" s="85" t="s">
        <v>20</v>
      </c>
      <c r="R9" s="40"/>
    </row>
    <row r="10" spans="1:18" ht="12.75">
      <c r="A10" s="87" t="s">
        <v>634</v>
      </c>
      <c r="B10" s="40"/>
      <c r="C10" s="40"/>
      <c r="D10" s="40"/>
      <c r="E10" s="40"/>
      <c r="F10" s="40"/>
      <c r="G10" s="88">
        <f>G11+G17+G19+G24+G27+G34+G39+G43</f>
        <v>46373723.15</v>
      </c>
      <c r="H10" s="42"/>
      <c r="I10" s="88" t="s">
        <v>38</v>
      </c>
      <c r="J10" s="42"/>
      <c r="K10" s="88" t="s">
        <v>38</v>
      </c>
      <c r="L10" s="42"/>
      <c r="M10" s="88">
        <v>59266293.41</v>
      </c>
      <c r="N10" s="42"/>
      <c r="O10" s="89">
        <f>M10/G10</f>
        <v>1.2780145604936186</v>
      </c>
      <c r="P10" s="38"/>
      <c r="Q10" s="89">
        <f>M10/K10</f>
        <v>0.7759571904864133</v>
      </c>
      <c r="R10" s="38"/>
    </row>
    <row r="11" spans="1:18" ht="12.75">
      <c r="A11" s="91" t="s">
        <v>635</v>
      </c>
      <c r="B11" s="40"/>
      <c r="C11" s="40"/>
      <c r="D11" s="40"/>
      <c r="E11" s="40"/>
      <c r="F11" s="40"/>
      <c r="G11" s="92">
        <f>G12+G13+G14</f>
        <v>8685232.98</v>
      </c>
      <c r="H11" s="42"/>
      <c r="I11" s="92" t="s">
        <v>636</v>
      </c>
      <c r="J11" s="42"/>
      <c r="K11" s="92" t="s">
        <v>637</v>
      </c>
      <c r="L11" s="42"/>
      <c r="M11" s="92" t="s">
        <v>638</v>
      </c>
      <c r="N11" s="42"/>
      <c r="O11" s="93">
        <f>M11/G11</f>
        <v>1.0973449039245</v>
      </c>
      <c r="P11" s="38"/>
      <c r="Q11" s="93">
        <f>M11/K11</f>
        <v>0.9388840163962688</v>
      </c>
      <c r="R11" s="38"/>
    </row>
    <row r="12" spans="1:18" ht="12.75">
      <c r="A12" s="95" t="s">
        <v>639</v>
      </c>
      <c r="B12" s="40"/>
      <c r="C12" s="40"/>
      <c r="D12" s="40"/>
      <c r="E12" s="40"/>
      <c r="F12" s="40"/>
      <c r="G12" s="94">
        <v>8644232.98</v>
      </c>
      <c r="H12" s="42"/>
      <c r="I12" s="94" t="s">
        <v>640</v>
      </c>
      <c r="J12" s="42"/>
      <c r="K12" s="94" t="s">
        <v>641</v>
      </c>
      <c r="L12" s="42"/>
      <c r="M12" s="94" t="s">
        <v>642</v>
      </c>
      <c r="N12" s="42"/>
      <c r="O12" s="90">
        <f>M12/G12</f>
        <v>1.0978066153418276</v>
      </c>
      <c r="P12" s="38"/>
      <c r="Q12" s="90">
        <f>M12/K12</f>
        <v>0.9386361694109548</v>
      </c>
      <c r="R12" s="38"/>
    </row>
    <row r="13" spans="1:18" ht="12.75">
      <c r="A13" s="95" t="s">
        <v>643</v>
      </c>
      <c r="B13" s="40"/>
      <c r="C13" s="40"/>
      <c r="D13" s="40"/>
      <c r="E13" s="40"/>
      <c r="F13" s="40"/>
      <c r="G13" s="94" t="s">
        <v>644</v>
      </c>
      <c r="H13" s="42"/>
      <c r="I13" s="94" t="s">
        <v>644</v>
      </c>
      <c r="J13" s="42"/>
      <c r="K13" s="94" t="s">
        <v>644</v>
      </c>
      <c r="L13" s="42"/>
      <c r="M13" s="94" t="s">
        <v>644</v>
      </c>
      <c r="N13" s="42"/>
      <c r="O13" s="90" t="s">
        <v>278</v>
      </c>
      <c r="P13" s="38"/>
      <c r="Q13" s="90">
        <f>M13/K13</f>
        <v>1</v>
      </c>
      <c r="R13" s="38"/>
    </row>
    <row r="14" spans="1:18" ht="12.75">
      <c r="A14" s="95" t="s">
        <v>645</v>
      </c>
      <c r="B14" s="40"/>
      <c r="C14" s="40"/>
      <c r="D14" s="40"/>
      <c r="E14" s="40"/>
      <c r="F14" s="40"/>
      <c r="G14" s="94" t="s">
        <v>563</v>
      </c>
      <c r="H14" s="42"/>
      <c r="I14" s="94" t="s">
        <v>563</v>
      </c>
      <c r="J14" s="42"/>
      <c r="K14" s="94" t="s">
        <v>563</v>
      </c>
      <c r="L14" s="42"/>
      <c r="M14" s="94" t="s">
        <v>563</v>
      </c>
      <c r="N14" s="42"/>
      <c r="O14" s="90" t="s">
        <v>278</v>
      </c>
      <c r="P14" s="38"/>
      <c r="Q14" s="90">
        <f>M14/K14</f>
        <v>1</v>
      </c>
      <c r="R14" s="38"/>
    </row>
    <row r="15" spans="1:18" ht="12.75">
      <c r="A15" s="91" t="s">
        <v>646</v>
      </c>
      <c r="B15" s="40"/>
      <c r="C15" s="40"/>
      <c r="D15" s="40"/>
      <c r="E15" s="40"/>
      <c r="F15" s="40"/>
      <c r="G15" s="92">
        <v>0</v>
      </c>
      <c r="H15" s="42"/>
      <c r="I15" s="92" t="s">
        <v>647</v>
      </c>
      <c r="J15" s="42"/>
      <c r="K15" s="92" t="s">
        <v>647</v>
      </c>
      <c r="L15" s="42"/>
      <c r="M15" s="92" t="s">
        <v>648</v>
      </c>
      <c r="N15" s="42"/>
      <c r="O15" s="93">
        <v>0</v>
      </c>
      <c r="P15" s="38"/>
      <c r="Q15" s="92" t="s">
        <v>649</v>
      </c>
      <c r="R15" s="42"/>
    </row>
    <row r="16" spans="1:18" ht="12.75">
      <c r="A16" s="95" t="s">
        <v>650</v>
      </c>
      <c r="B16" s="40"/>
      <c r="C16" s="40"/>
      <c r="D16" s="40"/>
      <c r="E16" s="40"/>
      <c r="F16" s="40"/>
      <c r="G16" s="94">
        <v>0</v>
      </c>
      <c r="H16" s="42"/>
      <c r="I16" s="94" t="s">
        <v>647</v>
      </c>
      <c r="J16" s="42"/>
      <c r="K16" s="94" t="s">
        <v>647</v>
      </c>
      <c r="L16" s="42"/>
      <c r="M16" s="94" t="s">
        <v>648</v>
      </c>
      <c r="N16" s="42"/>
      <c r="O16" s="90">
        <v>0</v>
      </c>
      <c r="P16" s="38"/>
      <c r="Q16" s="94" t="s">
        <v>649</v>
      </c>
      <c r="R16" s="42"/>
    </row>
    <row r="17" spans="1:18" ht="12.75">
      <c r="A17" s="91" t="s">
        <v>651</v>
      </c>
      <c r="B17" s="40"/>
      <c r="C17" s="40"/>
      <c r="D17" s="40"/>
      <c r="E17" s="40"/>
      <c r="F17" s="40"/>
      <c r="G17" s="92" t="s">
        <v>652</v>
      </c>
      <c r="H17" s="42"/>
      <c r="I17" s="92" t="s">
        <v>653</v>
      </c>
      <c r="J17" s="42"/>
      <c r="K17" s="92" t="s">
        <v>653</v>
      </c>
      <c r="L17" s="42"/>
      <c r="M17" s="92" t="s">
        <v>654</v>
      </c>
      <c r="N17" s="42"/>
      <c r="O17" s="93">
        <f>M17/G17</f>
        <v>0.9431303154110809</v>
      </c>
      <c r="P17" s="38"/>
      <c r="Q17" s="92" t="s">
        <v>655</v>
      </c>
      <c r="R17" s="42"/>
    </row>
    <row r="18" spans="1:18" ht="12.75">
      <c r="A18" s="95" t="s">
        <v>656</v>
      </c>
      <c r="B18" s="40"/>
      <c r="C18" s="40"/>
      <c r="D18" s="40"/>
      <c r="E18" s="40"/>
      <c r="F18" s="40"/>
      <c r="G18" s="94" t="s">
        <v>652</v>
      </c>
      <c r="H18" s="42"/>
      <c r="I18" s="94" t="s">
        <v>653</v>
      </c>
      <c r="J18" s="42"/>
      <c r="K18" s="94" t="s">
        <v>653</v>
      </c>
      <c r="L18" s="42"/>
      <c r="M18" s="94" t="s">
        <v>654</v>
      </c>
      <c r="N18" s="42"/>
      <c r="O18" s="90">
        <f>M18/G18</f>
        <v>0.9431303154110809</v>
      </c>
      <c r="P18" s="38"/>
      <c r="Q18" s="94" t="s">
        <v>655</v>
      </c>
      <c r="R18" s="42"/>
    </row>
    <row r="19" spans="1:18" ht="12.75">
      <c r="A19" s="91" t="s">
        <v>657</v>
      </c>
      <c r="B19" s="40"/>
      <c r="C19" s="40"/>
      <c r="D19" s="40"/>
      <c r="E19" s="40"/>
      <c r="F19" s="40"/>
      <c r="G19" s="92" t="s">
        <v>658</v>
      </c>
      <c r="H19" s="42"/>
      <c r="I19" s="92" t="s">
        <v>659</v>
      </c>
      <c r="J19" s="42"/>
      <c r="K19" s="92" t="s">
        <v>660</v>
      </c>
      <c r="L19" s="42"/>
      <c r="M19" s="92" t="s">
        <v>661</v>
      </c>
      <c r="N19" s="42"/>
      <c r="O19" s="93">
        <f>M19/G19</f>
        <v>1.8257248050536607</v>
      </c>
      <c r="P19" s="38"/>
      <c r="Q19" s="92" t="s">
        <v>662</v>
      </c>
      <c r="R19" s="42"/>
    </row>
    <row r="20" spans="1:18" ht="12.75">
      <c r="A20" s="95" t="s">
        <v>663</v>
      </c>
      <c r="B20" s="40"/>
      <c r="C20" s="40"/>
      <c r="D20" s="40"/>
      <c r="E20" s="40"/>
      <c r="F20" s="40"/>
      <c r="G20" s="94" t="s">
        <v>664</v>
      </c>
      <c r="H20" s="42"/>
      <c r="I20" s="94" t="s">
        <v>665</v>
      </c>
      <c r="J20" s="42"/>
      <c r="K20" s="94" t="s">
        <v>666</v>
      </c>
      <c r="L20" s="42"/>
      <c r="M20" s="94" t="s">
        <v>667</v>
      </c>
      <c r="N20" s="42"/>
      <c r="O20" s="90">
        <f>M20/G20</f>
        <v>2.302834246103066</v>
      </c>
      <c r="P20" s="38"/>
      <c r="Q20" s="94" t="s">
        <v>668</v>
      </c>
      <c r="R20" s="42"/>
    </row>
    <row r="21" spans="1:18" ht="12.75">
      <c r="A21" s="95" t="s">
        <v>669</v>
      </c>
      <c r="B21" s="40"/>
      <c r="C21" s="40"/>
      <c r="D21" s="40"/>
      <c r="E21" s="40"/>
      <c r="F21" s="40"/>
      <c r="G21" s="94" t="s">
        <v>670</v>
      </c>
      <c r="H21" s="42"/>
      <c r="I21" s="94" t="s">
        <v>671</v>
      </c>
      <c r="J21" s="42"/>
      <c r="K21" s="94" t="s">
        <v>671</v>
      </c>
      <c r="L21" s="42"/>
      <c r="M21" s="94" t="s">
        <v>672</v>
      </c>
      <c r="N21" s="42"/>
      <c r="O21" s="90">
        <f>M21/G21</f>
        <v>0.016328300136265416</v>
      </c>
      <c r="P21" s="38"/>
      <c r="Q21" s="94" t="s">
        <v>673</v>
      </c>
      <c r="R21" s="42"/>
    </row>
    <row r="22" spans="1:18" ht="12.75">
      <c r="A22" s="95" t="s">
        <v>674</v>
      </c>
      <c r="B22" s="40"/>
      <c r="C22" s="40"/>
      <c r="D22" s="40"/>
      <c r="E22" s="40"/>
      <c r="F22" s="40"/>
      <c r="G22" s="94" t="s">
        <v>675</v>
      </c>
      <c r="H22" s="42"/>
      <c r="I22" s="94" t="s">
        <v>676</v>
      </c>
      <c r="J22" s="42"/>
      <c r="K22" s="94" t="s">
        <v>677</v>
      </c>
      <c r="L22" s="42"/>
      <c r="M22" s="94" t="s">
        <v>678</v>
      </c>
      <c r="N22" s="42"/>
      <c r="O22" s="90" t="s">
        <v>679</v>
      </c>
      <c r="P22" s="38"/>
      <c r="Q22" s="94" t="s">
        <v>680</v>
      </c>
      <c r="R22" s="42"/>
    </row>
    <row r="23" spans="1:18" ht="12.75">
      <c r="A23" s="95" t="s">
        <v>681</v>
      </c>
      <c r="B23" s="40"/>
      <c r="C23" s="40"/>
      <c r="D23" s="40"/>
      <c r="E23" s="40"/>
      <c r="F23" s="40"/>
      <c r="G23" s="94" t="s">
        <v>682</v>
      </c>
      <c r="H23" s="42"/>
      <c r="I23" s="94" t="s">
        <v>683</v>
      </c>
      <c r="J23" s="42"/>
      <c r="K23" s="94" t="s">
        <v>684</v>
      </c>
      <c r="L23" s="42"/>
      <c r="M23" s="94" t="s">
        <v>685</v>
      </c>
      <c r="N23" s="42"/>
      <c r="O23" s="90" t="s">
        <v>686</v>
      </c>
      <c r="P23" s="38"/>
      <c r="Q23" s="94" t="s">
        <v>687</v>
      </c>
      <c r="R23" s="42"/>
    </row>
    <row r="24" spans="1:18" ht="12.75">
      <c r="A24" s="91" t="s">
        <v>688</v>
      </c>
      <c r="B24" s="40"/>
      <c r="C24" s="40"/>
      <c r="D24" s="40"/>
      <c r="E24" s="40"/>
      <c r="F24" s="40"/>
      <c r="G24" s="92" t="s">
        <v>689</v>
      </c>
      <c r="H24" s="42"/>
      <c r="I24" s="92" t="s">
        <v>690</v>
      </c>
      <c r="J24" s="42"/>
      <c r="K24" s="92" t="s">
        <v>690</v>
      </c>
      <c r="L24" s="42"/>
      <c r="M24" s="92" t="s">
        <v>691</v>
      </c>
      <c r="N24" s="42"/>
      <c r="O24" s="93" t="s">
        <v>692</v>
      </c>
      <c r="P24" s="38"/>
      <c r="Q24" s="92" t="s">
        <v>693</v>
      </c>
      <c r="R24" s="42"/>
    </row>
    <row r="25" spans="1:18" ht="12.75">
      <c r="A25" s="95" t="s">
        <v>694</v>
      </c>
      <c r="B25" s="40"/>
      <c r="C25" s="40"/>
      <c r="D25" s="40"/>
      <c r="E25" s="40"/>
      <c r="F25" s="40"/>
      <c r="G25" s="94" t="s">
        <v>695</v>
      </c>
      <c r="H25" s="42"/>
      <c r="I25" s="94" t="s">
        <v>696</v>
      </c>
      <c r="J25" s="42"/>
      <c r="K25" s="94" t="s">
        <v>696</v>
      </c>
      <c r="L25" s="42"/>
      <c r="M25" s="94" t="s">
        <v>697</v>
      </c>
      <c r="N25" s="42"/>
      <c r="O25" s="90" t="s">
        <v>698</v>
      </c>
      <c r="P25" s="38"/>
      <c r="Q25" s="94" t="s">
        <v>699</v>
      </c>
      <c r="R25" s="42"/>
    </row>
    <row r="26" spans="1:18" ht="12.75">
      <c r="A26" s="95" t="s">
        <v>700</v>
      </c>
      <c r="B26" s="40"/>
      <c r="C26" s="40"/>
      <c r="D26" s="40"/>
      <c r="E26" s="40"/>
      <c r="F26" s="40"/>
      <c r="G26" s="94" t="s">
        <v>701</v>
      </c>
      <c r="H26" s="42"/>
      <c r="I26" s="94" t="s">
        <v>702</v>
      </c>
      <c r="J26" s="42"/>
      <c r="K26" s="94" t="s">
        <v>702</v>
      </c>
      <c r="L26" s="42"/>
      <c r="M26" s="94" t="s">
        <v>703</v>
      </c>
      <c r="N26" s="42"/>
      <c r="O26" s="90" t="s">
        <v>704</v>
      </c>
      <c r="P26" s="38"/>
      <c r="Q26" s="94" t="s">
        <v>705</v>
      </c>
      <c r="R26" s="42"/>
    </row>
    <row r="27" spans="1:18" ht="12.75">
      <c r="A27" s="91" t="s">
        <v>706</v>
      </c>
      <c r="B27" s="40"/>
      <c r="C27" s="40"/>
      <c r="D27" s="40"/>
      <c r="E27" s="40"/>
      <c r="F27" s="40"/>
      <c r="G27" s="92" t="s">
        <v>707</v>
      </c>
      <c r="H27" s="42"/>
      <c r="I27" s="92" t="s">
        <v>708</v>
      </c>
      <c r="J27" s="42"/>
      <c r="K27" s="92" t="s">
        <v>709</v>
      </c>
      <c r="L27" s="42"/>
      <c r="M27" s="92" t="s">
        <v>710</v>
      </c>
      <c r="N27" s="42"/>
      <c r="O27" s="93" t="s">
        <v>711</v>
      </c>
      <c r="P27" s="38"/>
      <c r="Q27" s="92" t="s">
        <v>712</v>
      </c>
      <c r="R27" s="42"/>
    </row>
    <row r="28" spans="1:18" ht="12.75">
      <c r="A28" s="95" t="s">
        <v>713</v>
      </c>
      <c r="B28" s="40"/>
      <c r="C28" s="40"/>
      <c r="D28" s="40"/>
      <c r="E28" s="40"/>
      <c r="F28" s="40"/>
      <c r="G28" s="94" t="s">
        <v>714</v>
      </c>
      <c r="H28" s="42"/>
      <c r="I28" s="94" t="s">
        <v>715</v>
      </c>
      <c r="J28" s="42"/>
      <c r="K28" s="94" t="s">
        <v>716</v>
      </c>
      <c r="L28" s="42"/>
      <c r="M28" s="94" t="s">
        <v>717</v>
      </c>
      <c r="N28" s="42"/>
      <c r="O28" s="90" t="s">
        <v>718</v>
      </c>
      <c r="P28" s="38"/>
      <c r="Q28" s="94" t="s">
        <v>719</v>
      </c>
      <c r="R28" s="42"/>
    </row>
    <row r="29" spans="1:18" ht="12.75">
      <c r="A29" s="95" t="s">
        <v>720</v>
      </c>
      <c r="B29" s="40"/>
      <c r="C29" s="40"/>
      <c r="D29" s="40"/>
      <c r="E29" s="40"/>
      <c r="F29" s="40"/>
      <c r="G29" s="94" t="s">
        <v>721</v>
      </c>
      <c r="H29" s="42"/>
      <c r="I29" s="94" t="s">
        <v>722</v>
      </c>
      <c r="J29" s="42"/>
      <c r="K29" s="94" t="s">
        <v>722</v>
      </c>
      <c r="L29" s="42"/>
      <c r="M29" s="94" t="s">
        <v>723</v>
      </c>
      <c r="N29" s="42"/>
      <c r="O29" s="90" t="s">
        <v>724</v>
      </c>
      <c r="P29" s="38"/>
      <c r="Q29" s="94" t="s">
        <v>725</v>
      </c>
      <c r="R29" s="42"/>
    </row>
    <row r="30" spans="1:18" ht="12.75">
      <c r="A30" s="95" t="s">
        <v>726</v>
      </c>
      <c r="B30" s="40"/>
      <c r="C30" s="40"/>
      <c r="D30" s="40"/>
      <c r="E30" s="40"/>
      <c r="F30" s="40"/>
      <c r="G30" s="94" t="s">
        <v>727</v>
      </c>
      <c r="H30" s="42"/>
      <c r="I30" s="94" t="s">
        <v>728</v>
      </c>
      <c r="J30" s="42"/>
      <c r="K30" s="94" t="s">
        <v>729</v>
      </c>
      <c r="L30" s="42"/>
      <c r="M30" s="94" t="s">
        <v>730</v>
      </c>
      <c r="N30" s="42"/>
      <c r="O30" s="90" t="s">
        <v>731</v>
      </c>
      <c r="P30" s="38"/>
      <c r="Q30" s="94" t="s">
        <v>278</v>
      </c>
      <c r="R30" s="42"/>
    </row>
    <row r="31" spans="1:18" ht="12.75">
      <c r="A31" s="95" t="s">
        <v>732</v>
      </c>
      <c r="B31" s="40"/>
      <c r="C31" s="40"/>
      <c r="D31" s="40"/>
      <c r="E31" s="40"/>
      <c r="F31" s="40"/>
      <c r="G31" s="94" t="s">
        <v>733</v>
      </c>
      <c r="H31" s="42"/>
      <c r="I31" s="94" t="s">
        <v>734</v>
      </c>
      <c r="J31" s="42"/>
      <c r="K31" s="94" t="s">
        <v>735</v>
      </c>
      <c r="L31" s="42"/>
      <c r="M31" s="94" t="s">
        <v>736</v>
      </c>
      <c r="N31" s="42"/>
      <c r="O31" s="90" t="s">
        <v>737</v>
      </c>
      <c r="P31" s="38"/>
      <c r="Q31" s="94" t="s">
        <v>738</v>
      </c>
      <c r="R31" s="42"/>
    </row>
    <row r="32" spans="1:18" ht="12.75">
      <c r="A32" s="91" t="s">
        <v>739</v>
      </c>
      <c r="B32" s="40"/>
      <c r="C32" s="40"/>
      <c r="D32" s="40"/>
      <c r="E32" s="40"/>
      <c r="F32" s="40"/>
      <c r="G32" s="92">
        <v>0</v>
      </c>
      <c r="H32" s="42"/>
      <c r="I32" s="92" t="s">
        <v>740</v>
      </c>
      <c r="J32" s="42"/>
      <c r="K32" s="92" t="s">
        <v>740</v>
      </c>
      <c r="L32" s="42"/>
      <c r="M32" s="92" t="s">
        <v>740</v>
      </c>
      <c r="N32" s="42"/>
      <c r="O32" s="93">
        <v>0</v>
      </c>
      <c r="P32" s="38"/>
      <c r="Q32" s="92" t="s">
        <v>278</v>
      </c>
      <c r="R32" s="42"/>
    </row>
    <row r="33" spans="1:18" ht="12.75">
      <c r="A33" s="95" t="s">
        <v>741</v>
      </c>
      <c r="B33" s="40"/>
      <c r="C33" s="40"/>
      <c r="D33" s="40"/>
      <c r="E33" s="40"/>
      <c r="F33" s="40"/>
      <c r="G33" s="94">
        <v>0</v>
      </c>
      <c r="H33" s="42"/>
      <c r="I33" s="94" t="s">
        <v>740</v>
      </c>
      <c r="J33" s="42"/>
      <c r="K33" s="94" t="s">
        <v>740</v>
      </c>
      <c r="L33" s="42"/>
      <c r="M33" s="94" t="s">
        <v>740</v>
      </c>
      <c r="N33" s="42"/>
      <c r="O33" s="90">
        <v>0</v>
      </c>
      <c r="P33" s="38"/>
      <c r="Q33" s="94" t="s">
        <v>278</v>
      </c>
      <c r="R33" s="42"/>
    </row>
    <row r="34" spans="1:18" ht="12.75">
      <c r="A34" s="91" t="s">
        <v>742</v>
      </c>
      <c r="B34" s="40"/>
      <c r="C34" s="40"/>
      <c r="D34" s="40"/>
      <c r="E34" s="40"/>
      <c r="F34" s="40"/>
      <c r="G34" s="92">
        <f>G35+G36+G37+G38</f>
        <v>4365873.739999999</v>
      </c>
      <c r="H34" s="42"/>
      <c r="I34" s="92" t="s">
        <v>743</v>
      </c>
      <c r="J34" s="42"/>
      <c r="K34" s="92" t="s">
        <v>743</v>
      </c>
      <c r="L34" s="42"/>
      <c r="M34" s="92">
        <f>M35+M36+M37+M38+M4</f>
        <v>6528621.42</v>
      </c>
      <c r="N34" s="42"/>
      <c r="O34" s="93">
        <f>M34/G34</f>
        <v>1.495375681661376</v>
      </c>
      <c r="P34" s="38"/>
      <c r="Q34" s="93">
        <f>M34/K34</f>
        <v>0.8677193434350281</v>
      </c>
      <c r="R34" s="38"/>
    </row>
    <row r="35" spans="1:18" ht="12.75">
      <c r="A35" s="95" t="s">
        <v>744</v>
      </c>
      <c r="B35" s="40"/>
      <c r="C35" s="40"/>
      <c r="D35" s="40"/>
      <c r="E35" s="40"/>
      <c r="F35" s="40"/>
      <c r="G35" s="94" t="s">
        <v>745</v>
      </c>
      <c r="H35" s="42"/>
      <c r="I35" s="94" t="s">
        <v>746</v>
      </c>
      <c r="J35" s="42"/>
      <c r="K35" s="94" t="s">
        <v>746</v>
      </c>
      <c r="L35" s="42"/>
      <c r="M35" s="94" t="s">
        <v>747</v>
      </c>
      <c r="N35" s="42"/>
      <c r="O35" s="90">
        <f>M35/G35</f>
        <v>1.1868683347048015</v>
      </c>
      <c r="P35" s="38"/>
      <c r="Q35" s="90">
        <f>M35/K35</f>
        <v>0.9325784602544592</v>
      </c>
      <c r="R35" s="38"/>
    </row>
    <row r="36" spans="1:18" ht="12.75">
      <c r="A36" s="95" t="s">
        <v>748</v>
      </c>
      <c r="B36" s="40"/>
      <c r="C36" s="40"/>
      <c r="D36" s="40"/>
      <c r="E36" s="40"/>
      <c r="F36" s="40"/>
      <c r="G36" s="94">
        <v>2048285.15</v>
      </c>
      <c r="H36" s="42"/>
      <c r="I36" s="94" t="s">
        <v>749</v>
      </c>
      <c r="J36" s="42"/>
      <c r="K36" s="94">
        <v>4182838</v>
      </c>
      <c r="L36" s="42"/>
      <c r="M36" s="94">
        <v>3365286.73</v>
      </c>
      <c r="N36" s="42"/>
      <c r="O36" s="90">
        <f>M36/G36</f>
        <v>1.6429776537705212</v>
      </c>
      <c r="P36" s="38"/>
      <c r="Q36" s="90">
        <f>M36/K36</f>
        <v>0.8045462745628685</v>
      </c>
      <c r="R36" s="38"/>
    </row>
    <row r="37" spans="1:18" ht="12.75">
      <c r="A37" s="95" t="s">
        <v>750</v>
      </c>
      <c r="B37" s="40"/>
      <c r="C37" s="40"/>
      <c r="D37" s="40"/>
      <c r="E37" s="40"/>
      <c r="F37" s="40"/>
      <c r="G37" s="94" t="s">
        <v>751</v>
      </c>
      <c r="H37" s="42"/>
      <c r="I37" s="94" t="s">
        <v>752</v>
      </c>
      <c r="J37" s="42"/>
      <c r="K37" s="94" t="s">
        <v>752</v>
      </c>
      <c r="L37" s="42"/>
      <c r="M37" s="94" t="s">
        <v>752</v>
      </c>
      <c r="N37" s="42"/>
      <c r="O37" s="90" t="s">
        <v>753</v>
      </c>
      <c r="P37" s="38"/>
      <c r="Q37" s="94" t="s">
        <v>278</v>
      </c>
      <c r="R37" s="42"/>
    </row>
    <row r="38" spans="1:18" ht="12.75">
      <c r="A38" s="95" t="s">
        <v>754</v>
      </c>
      <c r="B38" s="40"/>
      <c r="C38" s="40"/>
      <c r="D38" s="40"/>
      <c r="E38" s="40"/>
      <c r="F38" s="40"/>
      <c r="G38" s="94" t="s">
        <v>755</v>
      </c>
      <c r="H38" s="42"/>
      <c r="I38" s="94" t="s">
        <v>756</v>
      </c>
      <c r="J38" s="42"/>
      <c r="K38" s="94" t="s">
        <v>756</v>
      </c>
      <c r="L38" s="42"/>
      <c r="M38" s="94" t="s">
        <v>757</v>
      </c>
      <c r="N38" s="42"/>
      <c r="O38" s="90" t="s">
        <v>758</v>
      </c>
      <c r="P38" s="38"/>
      <c r="Q38" s="94" t="s">
        <v>759</v>
      </c>
      <c r="R38" s="42"/>
    </row>
    <row r="39" spans="1:18" ht="12.75">
      <c r="A39" s="91" t="s">
        <v>760</v>
      </c>
      <c r="B39" s="40"/>
      <c r="C39" s="40"/>
      <c r="D39" s="40"/>
      <c r="E39" s="40"/>
      <c r="F39" s="40"/>
      <c r="G39" s="92">
        <f>G40+G41+G42</f>
        <v>7988330.930000001</v>
      </c>
      <c r="H39" s="42"/>
      <c r="I39" s="92" t="s">
        <v>761</v>
      </c>
      <c r="J39" s="42"/>
      <c r="K39" s="92" t="s">
        <v>762</v>
      </c>
      <c r="L39" s="42"/>
      <c r="M39" s="92">
        <f>M40+M41+M42</f>
        <v>12994877.079999998</v>
      </c>
      <c r="N39" s="42"/>
      <c r="O39" s="93">
        <f>M39/G39</f>
        <v>1.62673244184189</v>
      </c>
      <c r="P39" s="38"/>
      <c r="Q39" s="93">
        <f>M39/K39</f>
        <v>0.8146700091335433</v>
      </c>
      <c r="R39" s="38"/>
    </row>
    <row r="40" spans="1:18" ht="12.75">
      <c r="A40" s="95" t="s">
        <v>763</v>
      </c>
      <c r="B40" s="40"/>
      <c r="C40" s="40"/>
      <c r="D40" s="40"/>
      <c r="E40" s="40"/>
      <c r="F40" s="40"/>
      <c r="G40" s="94">
        <v>5328632.92</v>
      </c>
      <c r="H40" s="42"/>
      <c r="I40" s="94" t="s">
        <v>764</v>
      </c>
      <c r="J40" s="42"/>
      <c r="K40" s="94" t="s">
        <v>765</v>
      </c>
      <c r="L40" s="42"/>
      <c r="M40" s="94">
        <v>10360597.87</v>
      </c>
      <c r="N40" s="42"/>
      <c r="O40" s="90">
        <f>M40/G40</f>
        <v>1.9443256883230755</v>
      </c>
      <c r="P40" s="38"/>
      <c r="Q40" s="90">
        <f>M40/K40</f>
        <v>0.7907916459057674</v>
      </c>
      <c r="R40" s="38"/>
    </row>
    <row r="41" spans="1:18" ht="12.75">
      <c r="A41" s="95" t="s">
        <v>766</v>
      </c>
      <c r="B41" s="40"/>
      <c r="C41" s="40"/>
      <c r="D41" s="40"/>
      <c r="E41" s="40"/>
      <c r="F41" s="40"/>
      <c r="G41" s="94">
        <v>1298002.81</v>
      </c>
      <c r="H41" s="42"/>
      <c r="I41" s="94" t="s">
        <v>767</v>
      </c>
      <c r="J41" s="42"/>
      <c r="K41" s="94" t="s">
        <v>768</v>
      </c>
      <c r="L41" s="42"/>
      <c r="M41" s="94">
        <v>1339535.21</v>
      </c>
      <c r="N41" s="42"/>
      <c r="O41" s="90">
        <f>M41/G41</f>
        <v>1.0319971572326565</v>
      </c>
      <c r="P41" s="38"/>
      <c r="Q41" s="90">
        <f>M41/K41</f>
        <v>0.8932968221609145</v>
      </c>
      <c r="R41" s="38"/>
    </row>
    <row r="42" spans="1:18" ht="12.75">
      <c r="A42" s="95" t="s">
        <v>769</v>
      </c>
      <c r="B42" s="40"/>
      <c r="C42" s="40"/>
      <c r="D42" s="40"/>
      <c r="E42" s="40"/>
      <c r="F42" s="40"/>
      <c r="G42" s="94" t="s">
        <v>770</v>
      </c>
      <c r="H42" s="42"/>
      <c r="I42" s="94" t="s">
        <v>771</v>
      </c>
      <c r="J42" s="42"/>
      <c r="K42" s="94" t="s">
        <v>771</v>
      </c>
      <c r="L42" s="42"/>
      <c r="M42" s="94" t="s">
        <v>772</v>
      </c>
      <c r="N42" s="42"/>
      <c r="O42" s="90" t="s">
        <v>773</v>
      </c>
      <c r="P42" s="38"/>
      <c r="Q42" s="94" t="s">
        <v>774</v>
      </c>
      <c r="R42" s="42"/>
    </row>
    <row r="43" spans="1:18" ht="12.75">
      <c r="A43" s="91" t="s">
        <v>775</v>
      </c>
      <c r="B43" s="40"/>
      <c r="C43" s="40"/>
      <c r="D43" s="40"/>
      <c r="E43" s="40"/>
      <c r="F43" s="40"/>
      <c r="G43" s="92" t="s">
        <v>776</v>
      </c>
      <c r="H43" s="42"/>
      <c r="I43" s="92" t="s">
        <v>777</v>
      </c>
      <c r="J43" s="42"/>
      <c r="K43" s="92" t="s">
        <v>777</v>
      </c>
      <c r="L43" s="42"/>
      <c r="M43" s="92" t="s">
        <v>778</v>
      </c>
      <c r="N43" s="42"/>
      <c r="O43" s="93" t="s">
        <v>779</v>
      </c>
      <c r="P43" s="38"/>
      <c r="Q43" s="92" t="s">
        <v>780</v>
      </c>
      <c r="R43" s="42"/>
    </row>
    <row r="44" spans="1:18" ht="12.75">
      <c r="A44" s="95" t="s">
        <v>781</v>
      </c>
      <c r="B44" s="40"/>
      <c r="C44" s="40"/>
      <c r="D44" s="40"/>
      <c r="E44" s="40"/>
      <c r="F44" s="40"/>
      <c r="G44" s="94">
        <v>0</v>
      </c>
      <c r="H44" s="42"/>
      <c r="I44" s="94" t="s">
        <v>782</v>
      </c>
      <c r="J44" s="42"/>
      <c r="K44" s="94" t="s">
        <v>782</v>
      </c>
      <c r="L44" s="42"/>
      <c r="M44" s="94" t="s">
        <v>783</v>
      </c>
      <c r="N44" s="42"/>
      <c r="O44" s="90">
        <v>0</v>
      </c>
      <c r="P44" s="38"/>
      <c r="Q44" s="94" t="s">
        <v>784</v>
      </c>
      <c r="R44" s="42"/>
    </row>
    <row r="45" spans="1:18" ht="12.75">
      <c r="A45" s="95" t="s">
        <v>785</v>
      </c>
      <c r="B45" s="40"/>
      <c r="C45" s="40"/>
      <c r="D45" s="40"/>
      <c r="E45" s="40"/>
      <c r="F45" s="40"/>
      <c r="G45" s="94" t="s">
        <v>786</v>
      </c>
      <c r="H45" s="42"/>
      <c r="I45" s="94" t="s">
        <v>787</v>
      </c>
      <c r="J45" s="42"/>
      <c r="K45" s="94" t="s">
        <v>787</v>
      </c>
      <c r="L45" s="42"/>
      <c r="M45" s="94" t="s">
        <v>788</v>
      </c>
      <c r="N45" s="42"/>
      <c r="O45" s="90" t="s">
        <v>789</v>
      </c>
      <c r="P45" s="38"/>
      <c r="Q45" s="94" t="s">
        <v>790</v>
      </c>
      <c r="R45" s="42"/>
    </row>
    <row r="46" spans="1:18" ht="12.75">
      <c r="A46" s="95" t="s">
        <v>791</v>
      </c>
      <c r="B46" s="40"/>
      <c r="C46" s="40"/>
      <c r="D46" s="40"/>
      <c r="E46" s="40"/>
      <c r="F46" s="40"/>
      <c r="G46" s="94" t="s">
        <v>792</v>
      </c>
      <c r="H46" s="42"/>
      <c r="I46" s="94" t="s">
        <v>793</v>
      </c>
      <c r="J46" s="42"/>
      <c r="K46" s="94" t="s">
        <v>793</v>
      </c>
      <c r="L46" s="42"/>
      <c r="M46" s="94" t="s">
        <v>794</v>
      </c>
      <c r="N46" s="42"/>
      <c r="O46" s="90" t="s">
        <v>795</v>
      </c>
      <c r="P46" s="38"/>
      <c r="Q46" s="94" t="s">
        <v>796</v>
      </c>
      <c r="R46" s="42"/>
    </row>
  </sheetData>
  <sheetProtection/>
  <mergeCells count="280">
    <mergeCell ref="Q45:R45"/>
    <mergeCell ref="A46:F46"/>
    <mergeCell ref="G46:H46"/>
    <mergeCell ref="I46:J46"/>
    <mergeCell ref="K46:L46"/>
    <mergeCell ref="M46:N46"/>
    <mergeCell ref="O46:P46"/>
    <mergeCell ref="Q46:R46"/>
    <mergeCell ref="A45:F45"/>
    <mergeCell ref="G45:H45"/>
    <mergeCell ref="I45:J45"/>
    <mergeCell ref="K45:L45"/>
    <mergeCell ref="M45:N45"/>
    <mergeCell ref="O45:P45"/>
    <mergeCell ref="Q43:R43"/>
    <mergeCell ref="A44:F44"/>
    <mergeCell ref="G44:H44"/>
    <mergeCell ref="I44:J44"/>
    <mergeCell ref="K44:L44"/>
    <mergeCell ref="M44:N44"/>
    <mergeCell ref="O44:P44"/>
    <mergeCell ref="Q44:R44"/>
    <mergeCell ref="A43:F43"/>
    <mergeCell ref="G43:H43"/>
    <mergeCell ref="I43:J43"/>
    <mergeCell ref="K43:L43"/>
    <mergeCell ref="M43:N43"/>
    <mergeCell ref="O43:P43"/>
    <mergeCell ref="Q41:R41"/>
    <mergeCell ref="A42:F42"/>
    <mergeCell ref="G42:H42"/>
    <mergeCell ref="I42:J42"/>
    <mergeCell ref="K42:L42"/>
    <mergeCell ref="M42:N42"/>
    <mergeCell ref="O42:P42"/>
    <mergeCell ref="Q42:R42"/>
    <mergeCell ref="A41:F41"/>
    <mergeCell ref="G41:H41"/>
    <mergeCell ref="I41:J41"/>
    <mergeCell ref="K41:L41"/>
    <mergeCell ref="M41:N41"/>
    <mergeCell ref="O41:P41"/>
    <mergeCell ref="Q39:R39"/>
    <mergeCell ref="A40:F40"/>
    <mergeCell ref="G40:H40"/>
    <mergeCell ref="I40:J40"/>
    <mergeCell ref="K40:L40"/>
    <mergeCell ref="M40:N40"/>
    <mergeCell ref="O40:P40"/>
    <mergeCell ref="Q40:R40"/>
    <mergeCell ref="A39:F39"/>
    <mergeCell ref="G39:H39"/>
    <mergeCell ref="I39:J39"/>
    <mergeCell ref="K39:L39"/>
    <mergeCell ref="M39:N39"/>
    <mergeCell ref="O39:P39"/>
    <mergeCell ref="Q37:R37"/>
    <mergeCell ref="A38:F38"/>
    <mergeCell ref="G38:H38"/>
    <mergeCell ref="I38:J38"/>
    <mergeCell ref="K38:L38"/>
    <mergeCell ref="M38:N38"/>
    <mergeCell ref="O38:P38"/>
    <mergeCell ref="Q38:R38"/>
    <mergeCell ref="A37:F37"/>
    <mergeCell ref="G37:H37"/>
    <mergeCell ref="I37:J37"/>
    <mergeCell ref="K37:L37"/>
    <mergeCell ref="M37:N37"/>
    <mergeCell ref="O37:P37"/>
    <mergeCell ref="Q35:R35"/>
    <mergeCell ref="A36:F36"/>
    <mergeCell ref="G36:H36"/>
    <mergeCell ref="I36:J36"/>
    <mergeCell ref="K36:L36"/>
    <mergeCell ref="M36:N36"/>
    <mergeCell ref="O36:P36"/>
    <mergeCell ref="Q36:R36"/>
    <mergeCell ref="A35:F35"/>
    <mergeCell ref="G35:H35"/>
    <mergeCell ref="I35:J35"/>
    <mergeCell ref="K35:L35"/>
    <mergeCell ref="M35:N35"/>
    <mergeCell ref="O35:P35"/>
    <mergeCell ref="Q33:R33"/>
    <mergeCell ref="A34:F34"/>
    <mergeCell ref="G34:H34"/>
    <mergeCell ref="I34:J34"/>
    <mergeCell ref="K34:L34"/>
    <mergeCell ref="M34:N34"/>
    <mergeCell ref="O34:P34"/>
    <mergeCell ref="Q34:R34"/>
    <mergeCell ref="A33:F33"/>
    <mergeCell ref="G33:H33"/>
    <mergeCell ref="I33:J33"/>
    <mergeCell ref="K33:L33"/>
    <mergeCell ref="M33:N33"/>
    <mergeCell ref="O33:P33"/>
    <mergeCell ref="Q31:R31"/>
    <mergeCell ref="A32:F32"/>
    <mergeCell ref="G32:H32"/>
    <mergeCell ref="I32:J32"/>
    <mergeCell ref="K32:L32"/>
    <mergeCell ref="M32:N32"/>
    <mergeCell ref="O32:P32"/>
    <mergeCell ref="Q32:R32"/>
    <mergeCell ref="A31:F31"/>
    <mergeCell ref="G31:H31"/>
    <mergeCell ref="I31:J31"/>
    <mergeCell ref="K31:L31"/>
    <mergeCell ref="M31:N31"/>
    <mergeCell ref="O31:P31"/>
    <mergeCell ref="Q29:R29"/>
    <mergeCell ref="A30:F30"/>
    <mergeCell ref="G30:H30"/>
    <mergeCell ref="I30:J30"/>
    <mergeCell ref="K30:L30"/>
    <mergeCell ref="M30:N30"/>
    <mergeCell ref="O30:P30"/>
    <mergeCell ref="Q30:R30"/>
    <mergeCell ref="A29:F29"/>
    <mergeCell ref="G29:H29"/>
    <mergeCell ref="I29:J29"/>
    <mergeCell ref="K29:L29"/>
    <mergeCell ref="M29:N29"/>
    <mergeCell ref="O29:P29"/>
    <mergeCell ref="Q27:R27"/>
    <mergeCell ref="A28:F28"/>
    <mergeCell ref="G28:H28"/>
    <mergeCell ref="I28:J28"/>
    <mergeCell ref="K28:L28"/>
    <mergeCell ref="M28:N28"/>
    <mergeCell ref="O28:P28"/>
    <mergeCell ref="Q28:R28"/>
    <mergeCell ref="A27:F27"/>
    <mergeCell ref="G27:H27"/>
    <mergeCell ref="I27:J27"/>
    <mergeCell ref="K27:L27"/>
    <mergeCell ref="M27:N27"/>
    <mergeCell ref="O27:P27"/>
    <mergeCell ref="Q25:R25"/>
    <mergeCell ref="A26:F26"/>
    <mergeCell ref="G26:H26"/>
    <mergeCell ref="I26:J26"/>
    <mergeCell ref="K26:L26"/>
    <mergeCell ref="M26:N26"/>
    <mergeCell ref="O26:P26"/>
    <mergeCell ref="Q26:R26"/>
    <mergeCell ref="A25:F25"/>
    <mergeCell ref="G25:H25"/>
    <mergeCell ref="I25:J25"/>
    <mergeCell ref="K25:L25"/>
    <mergeCell ref="M25:N25"/>
    <mergeCell ref="O25:P25"/>
    <mergeCell ref="Q23:R23"/>
    <mergeCell ref="A24:F24"/>
    <mergeCell ref="G24:H24"/>
    <mergeCell ref="I24:J24"/>
    <mergeCell ref="K24:L24"/>
    <mergeCell ref="M24:N24"/>
    <mergeCell ref="O24:P24"/>
    <mergeCell ref="Q24:R24"/>
    <mergeCell ref="A23:F23"/>
    <mergeCell ref="G23:H23"/>
    <mergeCell ref="I23:J23"/>
    <mergeCell ref="K23:L23"/>
    <mergeCell ref="M23:N23"/>
    <mergeCell ref="O23:P23"/>
    <mergeCell ref="Q21:R21"/>
    <mergeCell ref="A22:F22"/>
    <mergeCell ref="G22:H22"/>
    <mergeCell ref="I22:J22"/>
    <mergeCell ref="K22:L22"/>
    <mergeCell ref="M22:N22"/>
    <mergeCell ref="O22:P22"/>
    <mergeCell ref="Q22:R22"/>
    <mergeCell ref="A21:F21"/>
    <mergeCell ref="G21:H21"/>
    <mergeCell ref="I21:J21"/>
    <mergeCell ref="K21:L21"/>
    <mergeCell ref="M21:N21"/>
    <mergeCell ref="O21:P21"/>
    <mergeCell ref="Q19:R19"/>
    <mergeCell ref="A20:F20"/>
    <mergeCell ref="G20:H20"/>
    <mergeCell ref="I20:J20"/>
    <mergeCell ref="K20:L20"/>
    <mergeCell ref="M20:N20"/>
    <mergeCell ref="O20:P20"/>
    <mergeCell ref="Q20:R20"/>
    <mergeCell ref="A19:F19"/>
    <mergeCell ref="G19:H19"/>
    <mergeCell ref="I19:J19"/>
    <mergeCell ref="K19:L19"/>
    <mergeCell ref="M19:N19"/>
    <mergeCell ref="O19:P19"/>
    <mergeCell ref="Q17:R17"/>
    <mergeCell ref="A18:F18"/>
    <mergeCell ref="G18:H18"/>
    <mergeCell ref="I18:J18"/>
    <mergeCell ref="K18:L18"/>
    <mergeCell ref="M18:N18"/>
    <mergeCell ref="O18:P18"/>
    <mergeCell ref="Q18:R18"/>
    <mergeCell ref="A17:F17"/>
    <mergeCell ref="G17:H17"/>
    <mergeCell ref="I17:J17"/>
    <mergeCell ref="K17:L17"/>
    <mergeCell ref="M17:N17"/>
    <mergeCell ref="O17:P17"/>
    <mergeCell ref="Q15:R15"/>
    <mergeCell ref="A16:F16"/>
    <mergeCell ref="G16:H16"/>
    <mergeCell ref="I16:J16"/>
    <mergeCell ref="K16:L16"/>
    <mergeCell ref="M16:N16"/>
    <mergeCell ref="O16:P16"/>
    <mergeCell ref="Q16:R16"/>
    <mergeCell ref="A15:F15"/>
    <mergeCell ref="G15:H15"/>
    <mergeCell ref="I15:J15"/>
    <mergeCell ref="K15:L15"/>
    <mergeCell ref="M15:N15"/>
    <mergeCell ref="O15:P15"/>
    <mergeCell ref="Q13:R13"/>
    <mergeCell ref="A14:F14"/>
    <mergeCell ref="G14:H14"/>
    <mergeCell ref="I14:J14"/>
    <mergeCell ref="K14:L14"/>
    <mergeCell ref="M14:N14"/>
    <mergeCell ref="O14:P14"/>
    <mergeCell ref="Q14:R14"/>
    <mergeCell ref="A13:F13"/>
    <mergeCell ref="G13:H13"/>
    <mergeCell ref="I13:J13"/>
    <mergeCell ref="K13:L13"/>
    <mergeCell ref="M13:N13"/>
    <mergeCell ref="O13:P13"/>
    <mergeCell ref="Q11:R11"/>
    <mergeCell ref="A12:F12"/>
    <mergeCell ref="G12:H12"/>
    <mergeCell ref="I12:J12"/>
    <mergeCell ref="K12:L12"/>
    <mergeCell ref="M12:N12"/>
    <mergeCell ref="O12:P12"/>
    <mergeCell ref="Q12:R12"/>
    <mergeCell ref="A11:F11"/>
    <mergeCell ref="G11:H11"/>
    <mergeCell ref="I11:J11"/>
    <mergeCell ref="K11:L11"/>
    <mergeCell ref="M11:N11"/>
    <mergeCell ref="O11:P11"/>
    <mergeCell ref="Q9:R9"/>
    <mergeCell ref="A10:F10"/>
    <mergeCell ref="G10:H10"/>
    <mergeCell ref="I10:J10"/>
    <mergeCell ref="K10:L10"/>
    <mergeCell ref="M10:N10"/>
    <mergeCell ref="O10:P10"/>
    <mergeCell ref="Q10:R10"/>
    <mergeCell ref="A9:F9"/>
    <mergeCell ref="G9:H9"/>
    <mergeCell ref="I9:J9"/>
    <mergeCell ref="K9:L9"/>
    <mergeCell ref="M9:N9"/>
    <mergeCell ref="O9:P9"/>
    <mergeCell ref="A7:R7"/>
    <mergeCell ref="A8:F8"/>
    <mergeCell ref="G8:H8"/>
    <mergeCell ref="I8:J8"/>
    <mergeCell ref="K8:L8"/>
    <mergeCell ref="M8:N8"/>
    <mergeCell ref="O8:P8"/>
    <mergeCell ref="Q8:R8"/>
    <mergeCell ref="A1:B1"/>
    <mergeCell ref="A2:B2"/>
    <mergeCell ref="A3:B3"/>
    <mergeCell ref="A4:B4"/>
    <mergeCell ref="A5:R5"/>
    <mergeCell ref="A6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Footer>&amp;CStranica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N25" sqref="N25"/>
    </sheetView>
  </sheetViews>
  <sheetFormatPr defaultColWidth="9.140625" defaultRowHeight="12.75"/>
  <cols>
    <col min="2" max="2" width="12.28125" style="0" customWidth="1"/>
    <col min="22" max="22" width="6.28125" style="0" customWidth="1"/>
    <col min="24" max="24" width="4.8515625" style="0" customWidth="1"/>
  </cols>
  <sheetData>
    <row r="1" spans="1:4" ht="12.75">
      <c r="A1" s="40" t="s">
        <v>0</v>
      </c>
      <c r="B1" s="40"/>
      <c r="C1" s="1"/>
      <c r="D1" s="2"/>
    </row>
    <row r="2" spans="1:2" ht="12.75">
      <c r="A2" s="40" t="s">
        <v>2</v>
      </c>
      <c r="B2" s="40"/>
    </row>
    <row r="3" spans="1:2" ht="12.75">
      <c r="A3" s="40" t="s">
        <v>3</v>
      </c>
      <c r="B3" s="40"/>
    </row>
    <row r="4" spans="1:2" ht="12.75">
      <c r="A4" s="40" t="s">
        <v>4</v>
      </c>
      <c r="B4" s="40"/>
    </row>
    <row r="5" spans="1:24" ht="17.25">
      <c r="A5" s="49" t="s">
        <v>1949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ht="12.75">
      <c r="A6" s="47" t="s">
        <v>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ht="12.75">
      <c r="A7" s="47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12.75">
      <c r="A8" s="82" t="s">
        <v>1950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82" t="s">
        <v>8</v>
      </c>
      <c r="N8" s="40"/>
      <c r="O8" s="82" t="s">
        <v>9</v>
      </c>
      <c r="P8" s="40"/>
      <c r="Q8" s="82" t="s">
        <v>10</v>
      </c>
      <c r="R8" s="40"/>
      <c r="S8" s="82" t="s">
        <v>11</v>
      </c>
      <c r="T8" s="40"/>
      <c r="U8" s="82" t="s">
        <v>632</v>
      </c>
      <c r="V8" s="40"/>
      <c r="W8" s="82" t="s">
        <v>633</v>
      </c>
      <c r="X8" s="40"/>
    </row>
    <row r="9" spans="1:24" ht="12.75">
      <c r="A9" s="96" t="s">
        <v>1951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96" t="s">
        <v>15</v>
      </c>
      <c r="N9" s="40"/>
      <c r="O9" s="96" t="s">
        <v>16</v>
      </c>
      <c r="P9" s="40"/>
      <c r="Q9" s="96" t="s">
        <v>17</v>
      </c>
      <c r="R9" s="40"/>
      <c r="S9" s="96" t="s">
        <v>18</v>
      </c>
      <c r="T9" s="40"/>
      <c r="U9" s="96" t="s">
        <v>19</v>
      </c>
      <c r="V9" s="40"/>
      <c r="W9" s="96" t="s">
        <v>20</v>
      </c>
      <c r="X9" s="40"/>
    </row>
    <row r="10" spans="1:24" ht="12.75">
      <c r="A10" s="39" t="s">
        <v>42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97">
        <v>0</v>
      </c>
      <c r="N10" s="98"/>
      <c r="O10" s="99" t="s">
        <v>44</v>
      </c>
      <c r="P10" s="40"/>
      <c r="Q10" s="99" t="s">
        <v>44</v>
      </c>
      <c r="R10" s="40"/>
      <c r="S10" s="41">
        <v>5760</v>
      </c>
      <c r="T10" s="42"/>
      <c r="U10" s="37">
        <v>0</v>
      </c>
      <c r="V10" s="38"/>
      <c r="W10" s="37">
        <f>S10/Q10</f>
        <v>1</v>
      </c>
      <c r="X10" s="38"/>
    </row>
    <row r="11" spans="1:24" ht="12.75">
      <c r="A11" s="39" t="s">
        <v>1952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97">
        <v>0</v>
      </c>
      <c r="N11" s="98"/>
      <c r="O11" s="41" t="s">
        <v>44</v>
      </c>
      <c r="P11" s="42"/>
      <c r="Q11" s="41" t="s">
        <v>44</v>
      </c>
      <c r="R11" s="42"/>
      <c r="S11" s="41">
        <v>5760</v>
      </c>
      <c r="T11" s="42"/>
      <c r="U11" s="37">
        <v>0</v>
      </c>
      <c r="V11" s="38"/>
      <c r="W11" s="37">
        <f>S11/Q11</f>
        <v>1</v>
      </c>
      <c r="X11" s="38"/>
    </row>
    <row r="12" spans="1:24" ht="12.75">
      <c r="A12" s="39" t="s">
        <v>1953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97">
        <v>0</v>
      </c>
      <c r="N12" s="98"/>
      <c r="O12" s="41" t="s">
        <v>44</v>
      </c>
      <c r="P12" s="42"/>
      <c r="Q12" s="41" t="s">
        <v>44</v>
      </c>
      <c r="R12" s="42"/>
      <c r="S12" s="41">
        <v>5760</v>
      </c>
      <c r="T12" s="42"/>
      <c r="U12" s="37">
        <v>0</v>
      </c>
      <c r="V12" s="38"/>
      <c r="W12" s="37">
        <f>S12/Q12</f>
        <v>1</v>
      </c>
      <c r="X12" s="38"/>
    </row>
    <row r="13" spans="1:24" ht="12.75">
      <c r="A13" s="24" t="s">
        <v>1954</v>
      </c>
      <c r="M13" s="34"/>
      <c r="N13" s="33">
        <v>0</v>
      </c>
      <c r="O13" s="22"/>
      <c r="P13" s="6"/>
      <c r="Q13" s="22"/>
      <c r="R13" s="6"/>
      <c r="S13" s="22"/>
      <c r="T13" s="6">
        <v>5760</v>
      </c>
      <c r="U13" s="23"/>
      <c r="V13" s="10">
        <v>0</v>
      </c>
      <c r="W13" s="23"/>
      <c r="X13" s="10"/>
    </row>
    <row r="14" spans="1:24" ht="12.75">
      <c r="A14" s="39" t="s">
        <v>46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v>1264459.12</v>
      </c>
      <c r="N14" s="42"/>
      <c r="O14" s="41" t="s">
        <v>47</v>
      </c>
      <c r="P14" s="42"/>
      <c r="Q14" s="41" t="s">
        <v>47</v>
      </c>
      <c r="R14" s="42"/>
      <c r="S14" s="41">
        <v>1072799.12</v>
      </c>
      <c r="T14" s="42"/>
      <c r="U14" s="37">
        <f>S14/M14</f>
        <v>0.8484253093132818</v>
      </c>
      <c r="V14" s="38"/>
      <c r="W14" s="37">
        <f>S14/Q14</f>
        <v>0.9944743223701288</v>
      </c>
      <c r="X14" s="38"/>
    </row>
    <row r="15" spans="1:24" ht="12.75">
      <c r="A15" s="39" t="s">
        <v>1955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 t="s">
        <v>1956</v>
      </c>
      <c r="N15" s="42"/>
      <c r="O15" s="41" t="s">
        <v>1</v>
      </c>
      <c r="P15" s="42"/>
      <c r="Q15" s="41" t="s">
        <v>1</v>
      </c>
      <c r="R15" s="42"/>
      <c r="S15" s="41">
        <v>0</v>
      </c>
      <c r="T15" s="42"/>
      <c r="U15" s="37">
        <v>0</v>
      </c>
      <c r="V15" s="38"/>
      <c r="W15" s="37">
        <v>0</v>
      </c>
      <c r="X15" s="38"/>
    </row>
    <row r="16" spans="1:24" ht="12.75">
      <c r="A16" s="39" t="s">
        <v>1957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 t="s">
        <v>1956</v>
      </c>
      <c r="N16" s="42"/>
      <c r="O16" s="41" t="s">
        <v>1</v>
      </c>
      <c r="P16" s="42"/>
      <c r="Q16" s="41" t="s">
        <v>1</v>
      </c>
      <c r="R16" s="42"/>
      <c r="S16" s="41">
        <v>0</v>
      </c>
      <c r="T16" s="42"/>
      <c r="U16" s="37">
        <v>0</v>
      </c>
      <c r="V16" s="38"/>
      <c r="W16" s="37">
        <v>0</v>
      </c>
      <c r="X16" s="38"/>
    </row>
    <row r="17" spans="1:24" ht="12.75">
      <c r="A17" s="48" t="s">
        <v>1958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55" t="s">
        <v>1956</v>
      </c>
      <c r="N17" s="42"/>
      <c r="O17" s="55" t="s">
        <v>1</v>
      </c>
      <c r="P17" s="42"/>
      <c r="Q17" s="55" t="s">
        <v>1</v>
      </c>
      <c r="R17" s="42"/>
      <c r="S17" s="55">
        <v>0</v>
      </c>
      <c r="T17" s="42"/>
      <c r="U17" s="65">
        <v>0</v>
      </c>
      <c r="V17" s="38"/>
      <c r="W17" s="65" t="s">
        <v>1</v>
      </c>
      <c r="X17" s="38"/>
    </row>
    <row r="18" spans="1:24" ht="12.75">
      <c r="A18" s="39" t="s">
        <v>1959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 t="s">
        <v>1960</v>
      </c>
      <c r="N18" s="42"/>
      <c r="O18" s="41" t="s">
        <v>1</v>
      </c>
      <c r="P18" s="42"/>
      <c r="Q18" s="41" t="s">
        <v>1</v>
      </c>
      <c r="R18" s="42"/>
      <c r="S18" s="41">
        <v>0</v>
      </c>
      <c r="T18" s="42"/>
      <c r="U18" s="37">
        <v>0</v>
      </c>
      <c r="V18" s="38"/>
      <c r="W18" s="37">
        <v>0</v>
      </c>
      <c r="X18" s="38"/>
    </row>
    <row r="19" spans="1:24" ht="12.75">
      <c r="A19" s="39" t="s">
        <v>1961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 t="s">
        <v>1960</v>
      </c>
      <c r="N19" s="42"/>
      <c r="O19" s="41" t="s">
        <v>1</v>
      </c>
      <c r="P19" s="42"/>
      <c r="Q19" s="41" t="s">
        <v>1</v>
      </c>
      <c r="R19" s="42"/>
      <c r="S19" s="41">
        <v>0</v>
      </c>
      <c r="T19" s="42"/>
      <c r="U19" s="37">
        <v>0</v>
      </c>
      <c r="V19" s="38"/>
      <c r="W19" s="37">
        <v>0</v>
      </c>
      <c r="X19" s="38"/>
    </row>
    <row r="20" spans="1:24" ht="12.75">
      <c r="A20" s="48" t="s">
        <v>1962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55" t="s">
        <v>1960</v>
      </c>
      <c r="N20" s="42"/>
      <c r="O20" s="55" t="s">
        <v>1</v>
      </c>
      <c r="P20" s="42"/>
      <c r="Q20" s="55" t="s">
        <v>1</v>
      </c>
      <c r="R20" s="42"/>
      <c r="S20" s="55">
        <v>0</v>
      </c>
      <c r="T20" s="42"/>
      <c r="U20" s="65">
        <v>0</v>
      </c>
      <c r="V20" s="38"/>
      <c r="W20" s="65" t="s">
        <v>1</v>
      </c>
      <c r="X20" s="38"/>
    </row>
    <row r="21" spans="1:24" ht="12.75">
      <c r="A21" s="39" t="s">
        <v>1963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>
        <v>1234159.12</v>
      </c>
      <c r="N21" s="42"/>
      <c r="O21" s="41" t="s">
        <v>47</v>
      </c>
      <c r="P21" s="42"/>
      <c r="Q21" s="41" t="s">
        <v>47</v>
      </c>
      <c r="R21" s="42"/>
      <c r="S21" s="41">
        <v>1072799.12</v>
      </c>
      <c r="T21" s="42"/>
      <c r="U21" s="37">
        <f>S21/M21</f>
        <v>0.8692551086929536</v>
      </c>
      <c r="V21" s="38"/>
      <c r="W21" s="37">
        <f>S21/Q21</f>
        <v>0.9944743223701288</v>
      </c>
      <c r="X21" s="38"/>
    </row>
    <row r="22" spans="1:24" ht="12.75">
      <c r="A22" s="39" t="s">
        <v>1964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>
        <v>1234159.12</v>
      </c>
      <c r="N22" s="42"/>
      <c r="O22" s="41" t="s">
        <v>1461</v>
      </c>
      <c r="P22" s="42"/>
      <c r="Q22" s="41" t="s">
        <v>1461</v>
      </c>
      <c r="R22" s="42"/>
      <c r="S22" s="41" t="s">
        <v>1462</v>
      </c>
      <c r="T22" s="42"/>
      <c r="U22" s="37">
        <f>S22/M22</f>
        <v>0.8687365369872242</v>
      </c>
      <c r="V22" s="38"/>
      <c r="W22" s="37">
        <f>S22/Q22</f>
        <v>0.9992163280521902</v>
      </c>
      <c r="X22" s="38"/>
    </row>
    <row r="23" spans="1:24" ht="12.75">
      <c r="A23" s="48" t="s">
        <v>1965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55">
        <v>1234159.12</v>
      </c>
      <c r="N23" s="42"/>
      <c r="O23" s="55" t="s">
        <v>1</v>
      </c>
      <c r="P23" s="42"/>
      <c r="Q23" s="55" t="s">
        <v>1</v>
      </c>
      <c r="R23" s="42"/>
      <c r="S23" s="55" t="s">
        <v>1462</v>
      </c>
      <c r="T23" s="42"/>
      <c r="U23" s="65">
        <f>S23/M23</f>
        <v>0.8687365369872242</v>
      </c>
      <c r="V23" s="38"/>
      <c r="W23" s="65"/>
      <c r="X23" s="38"/>
    </row>
    <row r="24" spans="1:24" ht="12.75">
      <c r="A24" s="39" t="s">
        <v>1966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>
        <v>0</v>
      </c>
      <c r="N24" s="42"/>
      <c r="O24" s="41" t="s">
        <v>44</v>
      </c>
      <c r="P24" s="42"/>
      <c r="Q24" s="41" t="s">
        <v>44</v>
      </c>
      <c r="R24" s="42"/>
      <c r="S24" s="41">
        <v>640</v>
      </c>
      <c r="T24" s="42"/>
      <c r="U24" s="37">
        <v>0</v>
      </c>
      <c r="V24" s="38"/>
      <c r="W24" s="37">
        <f>S24/Q24</f>
        <v>0.1111111111111111</v>
      </c>
      <c r="X24" s="38"/>
    </row>
    <row r="25" spans="1:22" ht="12.75">
      <c r="A25" s="25" t="s">
        <v>1967</v>
      </c>
      <c r="N25" s="33">
        <v>0</v>
      </c>
      <c r="T25" s="6">
        <v>640</v>
      </c>
      <c r="V25" s="10">
        <v>0</v>
      </c>
    </row>
  </sheetData>
  <sheetProtection/>
  <mergeCells count="119">
    <mergeCell ref="W24:X24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14:L14"/>
    <mergeCell ref="M14:N14"/>
    <mergeCell ref="O14:P14"/>
    <mergeCell ref="Q14:R14"/>
    <mergeCell ref="S14:T14"/>
    <mergeCell ref="U14:V14"/>
    <mergeCell ref="W11:X11"/>
    <mergeCell ref="A12:L12"/>
    <mergeCell ref="M12:N12"/>
    <mergeCell ref="O12:P12"/>
    <mergeCell ref="Q12:R12"/>
    <mergeCell ref="S12:T12"/>
    <mergeCell ref="U12:V12"/>
    <mergeCell ref="W12:X12"/>
    <mergeCell ref="A11:L11"/>
    <mergeCell ref="M11:N11"/>
    <mergeCell ref="O11:P11"/>
    <mergeCell ref="Q11:R11"/>
    <mergeCell ref="S11:T11"/>
    <mergeCell ref="U11:V11"/>
    <mergeCell ref="W9:X9"/>
    <mergeCell ref="A10:L10"/>
    <mergeCell ref="M10:N10"/>
    <mergeCell ref="O10:P10"/>
    <mergeCell ref="Q10:R10"/>
    <mergeCell ref="S10:T10"/>
    <mergeCell ref="U10:V10"/>
    <mergeCell ref="W10:X10"/>
    <mergeCell ref="A9:L9"/>
    <mergeCell ref="M9:N9"/>
    <mergeCell ref="O9:P9"/>
    <mergeCell ref="Q9:R9"/>
    <mergeCell ref="S9:T9"/>
    <mergeCell ref="U9:V9"/>
    <mergeCell ref="A7:X7"/>
    <mergeCell ref="A8:L8"/>
    <mergeCell ref="M8:N8"/>
    <mergeCell ref="O8:P8"/>
    <mergeCell ref="Q8:R8"/>
    <mergeCell ref="S8:T8"/>
    <mergeCell ref="U8:V8"/>
    <mergeCell ref="W8:X8"/>
    <mergeCell ref="A1:B1"/>
    <mergeCell ref="A2:B2"/>
    <mergeCell ref="A3:B3"/>
    <mergeCell ref="A4:B4"/>
    <mergeCell ref="A5:X5"/>
    <mergeCell ref="A6:X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&amp;CStranica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PageLayoutView="0" workbookViewId="0" topLeftCell="A1">
      <selection activeCell="Q27" sqref="Q27"/>
    </sheetView>
  </sheetViews>
  <sheetFormatPr defaultColWidth="9.140625" defaultRowHeight="12.75"/>
  <cols>
    <col min="2" max="2" width="12.28125" style="0" customWidth="1"/>
    <col min="14" max="14" width="11.7109375" style="0" bestFit="1" customWidth="1"/>
    <col min="20" max="20" width="11.7109375" style="0" bestFit="1" customWidth="1"/>
    <col min="22" max="22" width="6.28125" style="0" customWidth="1"/>
    <col min="24" max="24" width="4.8515625" style="0" customWidth="1"/>
  </cols>
  <sheetData>
    <row r="1" spans="1:4" ht="12.75">
      <c r="A1" s="40" t="s">
        <v>0</v>
      </c>
      <c r="B1" s="40"/>
      <c r="C1" s="1"/>
      <c r="D1" s="2"/>
    </row>
    <row r="2" spans="1:2" ht="12.75">
      <c r="A2" s="40" t="s">
        <v>2</v>
      </c>
      <c r="B2" s="40"/>
    </row>
    <row r="3" spans="1:2" ht="12.75">
      <c r="A3" s="40" t="s">
        <v>3</v>
      </c>
      <c r="B3" s="40"/>
    </row>
    <row r="4" spans="1:2" ht="12.75">
      <c r="A4" s="40" t="s">
        <v>4</v>
      </c>
      <c r="B4" s="40"/>
    </row>
    <row r="5" spans="1:24" ht="17.25">
      <c r="A5" s="49" t="s">
        <v>1982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ht="12.75">
      <c r="A6" s="47" t="s">
        <v>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ht="12.75">
      <c r="A7" s="47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12.75">
      <c r="A8" s="82" t="s">
        <v>1950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82" t="s">
        <v>8</v>
      </c>
      <c r="N8" s="40"/>
      <c r="O8" s="82" t="s">
        <v>9</v>
      </c>
      <c r="P8" s="40"/>
      <c r="Q8" s="82" t="s">
        <v>10</v>
      </c>
      <c r="R8" s="40"/>
      <c r="S8" s="82" t="s">
        <v>11</v>
      </c>
      <c r="T8" s="40"/>
      <c r="U8" s="82" t="s">
        <v>632</v>
      </c>
      <c r="V8" s="40"/>
      <c r="W8" s="82" t="s">
        <v>633</v>
      </c>
      <c r="X8" s="40"/>
    </row>
    <row r="9" spans="1:24" ht="12.75">
      <c r="A9" s="96" t="s">
        <v>1951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96" t="s">
        <v>15</v>
      </c>
      <c r="N9" s="40"/>
      <c r="O9" s="96" t="s">
        <v>16</v>
      </c>
      <c r="P9" s="40"/>
      <c r="Q9" s="96" t="s">
        <v>17</v>
      </c>
      <c r="R9" s="40"/>
      <c r="S9" s="96" t="s">
        <v>18</v>
      </c>
      <c r="T9" s="40"/>
      <c r="U9" s="96" t="s">
        <v>19</v>
      </c>
      <c r="V9" s="40"/>
      <c r="W9" s="96" t="s">
        <v>20</v>
      </c>
      <c r="X9" s="40"/>
    </row>
    <row r="10" spans="1:24" ht="12.75">
      <c r="A10" s="39" t="s">
        <v>42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97">
        <v>0</v>
      </c>
      <c r="N10" s="98"/>
      <c r="O10" s="99" t="s">
        <v>44</v>
      </c>
      <c r="P10" s="40"/>
      <c r="Q10" s="99" t="s">
        <v>44</v>
      </c>
      <c r="R10" s="40"/>
      <c r="S10" s="41">
        <v>5760</v>
      </c>
      <c r="T10" s="42"/>
      <c r="U10" s="37">
        <v>0</v>
      </c>
      <c r="V10" s="38"/>
      <c r="W10" s="37">
        <f>S10/Q10</f>
        <v>1</v>
      </c>
      <c r="X10" s="38"/>
    </row>
    <row r="11" spans="1:24" ht="12.75">
      <c r="A11" s="39" t="s">
        <v>1952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97">
        <v>0</v>
      </c>
      <c r="N11" s="98"/>
      <c r="O11" s="41" t="s">
        <v>44</v>
      </c>
      <c r="P11" s="42"/>
      <c r="Q11" s="41" t="s">
        <v>44</v>
      </c>
      <c r="R11" s="42"/>
      <c r="S11" s="41">
        <v>5760</v>
      </c>
      <c r="T11" s="42"/>
      <c r="U11" s="37">
        <v>0</v>
      </c>
      <c r="V11" s="38"/>
      <c r="W11" s="37">
        <f>S11/Q11</f>
        <v>1</v>
      </c>
      <c r="X11" s="38"/>
    </row>
    <row r="12" spans="1:24" ht="12.75">
      <c r="A12" s="39" t="s">
        <v>1953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97">
        <v>0</v>
      </c>
      <c r="N12" s="98"/>
      <c r="O12" s="41" t="s">
        <v>44</v>
      </c>
      <c r="P12" s="42"/>
      <c r="Q12" s="41" t="s">
        <v>44</v>
      </c>
      <c r="R12" s="42"/>
      <c r="S12" s="41">
        <v>5760</v>
      </c>
      <c r="T12" s="42"/>
      <c r="U12" s="37">
        <v>0</v>
      </c>
      <c r="V12" s="38"/>
      <c r="W12" s="37">
        <f>S12/Q12</f>
        <v>1</v>
      </c>
      <c r="X12" s="38"/>
    </row>
    <row r="13" spans="1:24" ht="12.75">
      <c r="A13" s="24" t="s">
        <v>1954</v>
      </c>
      <c r="M13" s="34"/>
      <c r="N13" s="33">
        <v>0</v>
      </c>
      <c r="O13" s="22"/>
      <c r="P13" s="6"/>
      <c r="Q13" s="22"/>
      <c r="R13" s="6"/>
      <c r="S13" s="22"/>
      <c r="T13" s="6">
        <v>5760</v>
      </c>
      <c r="U13" s="23"/>
      <c r="V13" s="10">
        <v>0</v>
      </c>
      <c r="W13" s="23"/>
      <c r="X13" s="10"/>
    </row>
    <row r="14" spans="1:24" s="27" customFormat="1" ht="12.75">
      <c r="A14" s="26" t="s">
        <v>1987</v>
      </c>
      <c r="M14" s="35"/>
      <c r="N14" s="32">
        <v>0</v>
      </c>
      <c r="O14" s="28"/>
      <c r="P14" s="29"/>
      <c r="Q14" s="28"/>
      <c r="R14" s="29"/>
      <c r="S14" s="28"/>
      <c r="T14" s="29">
        <v>5760</v>
      </c>
      <c r="U14" s="30"/>
      <c r="V14" s="31">
        <v>0</v>
      </c>
      <c r="W14" s="30"/>
      <c r="X14" s="31"/>
    </row>
    <row r="15" spans="1:24" ht="12.75">
      <c r="A15" s="39" t="s">
        <v>46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>
        <v>1264459.12</v>
      </c>
      <c r="N15" s="42"/>
      <c r="O15" s="41" t="s">
        <v>47</v>
      </c>
      <c r="P15" s="42"/>
      <c r="Q15" s="41" t="s">
        <v>47</v>
      </c>
      <c r="R15" s="42"/>
      <c r="S15" s="41">
        <v>1072799.12</v>
      </c>
      <c r="T15" s="42"/>
      <c r="U15" s="37">
        <f>S15/M15</f>
        <v>0.8484253093132818</v>
      </c>
      <c r="V15" s="38"/>
      <c r="W15" s="37">
        <f>S15/Q15</f>
        <v>0.9944743223701288</v>
      </c>
      <c r="X15" s="38"/>
    </row>
    <row r="16" spans="1:24" ht="12.75">
      <c r="A16" s="39" t="s">
        <v>1955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 t="s">
        <v>1956</v>
      </c>
      <c r="N16" s="42"/>
      <c r="O16" s="41" t="s">
        <v>1</v>
      </c>
      <c r="P16" s="42"/>
      <c r="Q16" s="41" t="s">
        <v>1</v>
      </c>
      <c r="R16" s="42"/>
      <c r="S16" s="41">
        <v>0</v>
      </c>
      <c r="T16" s="42"/>
      <c r="U16" s="37">
        <v>0</v>
      </c>
      <c r="V16" s="38"/>
      <c r="W16" s="37">
        <v>0</v>
      </c>
      <c r="X16" s="38"/>
    </row>
    <row r="17" spans="1:24" ht="12.75">
      <c r="A17" s="39" t="s">
        <v>1957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 t="s">
        <v>1956</v>
      </c>
      <c r="N17" s="42"/>
      <c r="O17" s="41" t="s">
        <v>1</v>
      </c>
      <c r="P17" s="42"/>
      <c r="Q17" s="41" t="s">
        <v>1</v>
      </c>
      <c r="R17" s="42"/>
      <c r="S17" s="41">
        <v>0</v>
      </c>
      <c r="T17" s="42"/>
      <c r="U17" s="37">
        <v>0</v>
      </c>
      <c r="V17" s="38"/>
      <c r="W17" s="37">
        <v>0</v>
      </c>
      <c r="X17" s="38"/>
    </row>
    <row r="18" spans="1:24" ht="12.75">
      <c r="A18" s="48" t="s">
        <v>1958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55" t="s">
        <v>1956</v>
      </c>
      <c r="N18" s="42"/>
      <c r="O18" s="55" t="s">
        <v>1</v>
      </c>
      <c r="P18" s="42"/>
      <c r="Q18" s="55" t="s">
        <v>1</v>
      </c>
      <c r="R18" s="42"/>
      <c r="S18" s="55">
        <v>0</v>
      </c>
      <c r="T18" s="42"/>
      <c r="U18" s="65">
        <v>0</v>
      </c>
      <c r="V18" s="38"/>
      <c r="W18" s="65" t="s">
        <v>1</v>
      </c>
      <c r="X18" s="38"/>
    </row>
    <row r="19" spans="1:24" s="27" customFormat="1" ht="12.75">
      <c r="A19" s="26" t="s">
        <v>1983</v>
      </c>
      <c r="M19" s="28"/>
      <c r="N19" s="29">
        <v>28800</v>
      </c>
      <c r="O19" s="28"/>
      <c r="P19" s="29"/>
      <c r="Q19" s="28"/>
      <c r="R19" s="29"/>
      <c r="S19" s="28"/>
      <c r="T19" s="29">
        <v>0</v>
      </c>
      <c r="U19" s="30"/>
      <c r="V19" s="31">
        <v>0</v>
      </c>
      <c r="W19" s="30"/>
      <c r="X19" s="31"/>
    </row>
    <row r="20" spans="1:24" ht="12.75">
      <c r="A20" s="39" t="s">
        <v>1959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 t="s">
        <v>1960</v>
      </c>
      <c r="N20" s="42"/>
      <c r="O20" s="41" t="s">
        <v>1</v>
      </c>
      <c r="P20" s="42"/>
      <c r="Q20" s="41" t="s">
        <v>1</v>
      </c>
      <c r="R20" s="42"/>
      <c r="S20" s="41">
        <v>0</v>
      </c>
      <c r="T20" s="42"/>
      <c r="U20" s="37">
        <v>0</v>
      </c>
      <c r="V20" s="38"/>
      <c r="W20" s="37">
        <v>0</v>
      </c>
      <c r="X20" s="38"/>
    </row>
    <row r="21" spans="1:24" ht="12.75">
      <c r="A21" s="39" t="s">
        <v>1961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 t="s">
        <v>1960</v>
      </c>
      <c r="N21" s="42"/>
      <c r="O21" s="41" t="s">
        <v>1</v>
      </c>
      <c r="P21" s="42"/>
      <c r="Q21" s="41" t="s">
        <v>1</v>
      </c>
      <c r="R21" s="42"/>
      <c r="S21" s="41">
        <v>0</v>
      </c>
      <c r="T21" s="42"/>
      <c r="U21" s="37">
        <v>0</v>
      </c>
      <c r="V21" s="38"/>
      <c r="W21" s="37">
        <v>0</v>
      </c>
      <c r="X21" s="38"/>
    </row>
    <row r="22" spans="1:24" ht="12.75">
      <c r="A22" s="48" t="s">
        <v>1962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55" t="s">
        <v>1960</v>
      </c>
      <c r="N22" s="42"/>
      <c r="O22" s="55" t="s">
        <v>1</v>
      </c>
      <c r="P22" s="42"/>
      <c r="Q22" s="55" t="s">
        <v>1</v>
      </c>
      <c r="R22" s="42"/>
      <c r="S22" s="55">
        <v>0</v>
      </c>
      <c r="T22" s="42"/>
      <c r="U22" s="65">
        <v>0</v>
      </c>
      <c r="V22" s="38"/>
      <c r="W22" s="65" t="s">
        <v>1</v>
      </c>
      <c r="X22" s="38"/>
    </row>
    <row r="23" spans="1:24" s="27" customFormat="1" ht="12.75">
      <c r="A23" s="26" t="s">
        <v>1984</v>
      </c>
      <c r="M23" s="28"/>
      <c r="N23" s="29">
        <v>1500</v>
      </c>
      <c r="O23" s="28"/>
      <c r="P23" s="29"/>
      <c r="Q23" s="28"/>
      <c r="R23" s="29"/>
      <c r="S23" s="28"/>
      <c r="T23" s="29">
        <v>0</v>
      </c>
      <c r="U23" s="30"/>
      <c r="V23" s="31">
        <v>0</v>
      </c>
      <c r="W23" s="30"/>
      <c r="X23" s="31"/>
    </row>
    <row r="24" spans="1:24" ht="12.75">
      <c r="A24" s="39" t="s">
        <v>1963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>
        <v>1234159.12</v>
      </c>
      <c r="N24" s="42"/>
      <c r="O24" s="41" t="s">
        <v>47</v>
      </c>
      <c r="P24" s="42"/>
      <c r="Q24" s="41" t="s">
        <v>47</v>
      </c>
      <c r="R24" s="42"/>
      <c r="S24" s="41">
        <v>1072799.12</v>
      </c>
      <c r="T24" s="42"/>
      <c r="U24" s="37">
        <f>S24/M24</f>
        <v>0.8692551086929536</v>
      </c>
      <c r="V24" s="38"/>
      <c r="W24" s="37">
        <f>S24/Q24</f>
        <v>0.9944743223701288</v>
      </c>
      <c r="X24" s="38"/>
    </row>
    <row r="25" spans="1:24" ht="12.75">
      <c r="A25" s="39" t="s">
        <v>1964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>
        <v>1234159.12</v>
      </c>
      <c r="N25" s="42"/>
      <c r="O25" s="41" t="s">
        <v>1461</v>
      </c>
      <c r="P25" s="42"/>
      <c r="Q25" s="41" t="s">
        <v>1461</v>
      </c>
      <c r="R25" s="42"/>
      <c r="S25" s="41" t="s">
        <v>1462</v>
      </c>
      <c r="T25" s="42"/>
      <c r="U25" s="37">
        <f>S25/M25</f>
        <v>0.8687365369872242</v>
      </c>
      <c r="V25" s="38"/>
      <c r="W25" s="37">
        <f>S25/Q25</f>
        <v>0.9992163280521902</v>
      </c>
      <c r="X25" s="38"/>
    </row>
    <row r="26" spans="1:24" ht="12.75">
      <c r="A26" s="48" t="s">
        <v>1965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55">
        <v>1234159.12</v>
      </c>
      <c r="N26" s="42"/>
      <c r="O26" s="55" t="s">
        <v>1</v>
      </c>
      <c r="P26" s="42"/>
      <c r="Q26" s="55" t="s">
        <v>1</v>
      </c>
      <c r="R26" s="42"/>
      <c r="S26" s="55" t="s">
        <v>1462</v>
      </c>
      <c r="T26" s="42"/>
      <c r="U26" s="65">
        <f>S26/M26</f>
        <v>0.8687365369872242</v>
      </c>
      <c r="V26" s="38"/>
      <c r="W26" s="65"/>
      <c r="X26" s="38"/>
    </row>
    <row r="27" spans="1:24" ht="12.75">
      <c r="A27" s="26" t="s">
        <v>1986</v>
      </c>
      <c r="B27" s="27"/>
      <c r="C27" s="27"/>
      <c r="D27" s="27"/>
      <c r="E27" s="27"/>
      <c r="M27" s="13"/>
      <c r="N27" s="29">
        <v>1072159.12</v>
      </c>
      <c r="O27" s="13"/>
      <c r="P27" s="6"/>
      <c r="Q27" s="13"/>
      <c r="R27" s="6"/>
      <c r="S27" s="13"/>
      <c r="T27" s="29">
        <v>1072159.12</v>
      </c>
      <c r="U27" s="16"/>
      <c r="V27" s="31">
        <v>0</v>
      </c>
      <c r="W27" s="16"/>
      <c r="X27" s="10"/>
    </row>
    <row r="28" spans="1:24" ht="12.75">
      <c r="A28" s="26" t="s">
        <v>1985</v>
      </c>
      <c r="B28" s="27"/>
      <c r="C28" s="27"/>
      <c r="D28" s="27"/>
      <c r="E28" s="27"/>
      <c r="M28" s="13"/>
      <c r="N28" s="29">
        <v>162000</v>
      </c>
      <c r="O28" s="13"/>
      <c r="P28" s="6"/>
      <c r="Q28" s="13"/>
      <c r="R28" s="6"/>
      <c r="S28" s="13"/>
      <c r="T28" s="29">
        <v>0</v>
      </c>
      <c r="U28" s="16"/>
      <c r="V28" s="31">
        <v>0</v>
      </c>
      <c r="W28" s="16"/>
      <c r="X28" s="10"/>
    </row>
    <row r="29" spans="1:24" ht="12.75">
      <c r="A29" s="39" t="s">
        <v>1966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1">
        <v>0</v>
      </c>
      <c r="N29" s="42"/>
      <c r="O29" s="41" t="s">
        <v>44</v>
      </c>
      <c r="P29" s="42"/>
      <c r="Q29" s="41" t="s">
        <v>44</v>
      </c>
      <c r="R29" s="42"/>
      <c r="S29" s="41">
        <v>640</v>
      </c>
      <c r="T29" s="42"/>
      <c r="U29" s="37">
        <v>0</v>
      </c>
      <c r="V29" s="38"/>
      <c r="W29" s="37">
        <f>S29/Q29</f>
        <v>0.1111111111111111</v>
      </c>
      <c r="X29" s="38"/>
    </row>
    <row r="30" spans="1:22" ht="12.75">
      <c r="A30" s="25" t="s">
        <v>1967</v>
      </c>
      <c r="N30" s="33">
        <v>0</v>
      </c>
      <c r="T30" s="6">
        <v>640</v>
      </c>
      <c r="V30" s="10">
        <v>0</v>
      </c>
    </row>
    <row r="31" spans="1:22" ht="12.75">
      <c r="A31" s="27" t="s">
        <v>1988</v>
      </c>
      <c r="N31" s="32">
        <v>0</v>
      </c>
      <c r="T31" s="32">
        <v>640</v>
      </c>
      <c r="V31" s="31">
        <v>0</v>
      </c>
    </row>
  </sheetData>
  <sheetProtection/>
  <mergeCells count="119">
    <mergeCell ref="W29:X29"/>
    <mergeCell ref="A29:L29"/>
    <mergeCell ref="M29:N29"/>
    <mergeCell ref="O29:P29"/>
    <mergeCell ref="Q29:R29"/>
    <mergeCell ref="S29:T29"/>
    <mergeCell ref="U29:V29"/>
    <mergeCell ref="W25:X25"/>
    <mergeCell ref="A26:L26"/>
    <mergeCell ref="M26:N26"/>
    <mergeCell ref="O26:P26"/>
    <mergeCell ref="Q26:R26"/>
    <mergeCell ref="S26:T26"/>
    <mergeCell ref="U26:V26"/>
    <mergeCell ref="W26:X26"/>
    <mergeCell ref="A25:L25"/>
    <mergeCell ref="M25:N25"/>
    <mergeCell ref="O25:P25"/>
    <mergeCell ref="Q25:R25"/>
    <mergeCell ref="S25:T25"/>
    <mergeCell ref="U25:V25"/>
    <mergeCell ref="W22:X22"/>
    <mergeCell ref="A24:L24"/>
    <mergeCell ref="M24:N24"/>
    <mergeCell ref="O24:P24"/>
    <mergeCell ref="Q24:R24"/>
    <mergeCell ref="S24:T24"/>
    <mergeCell ref="U24:V24"/>
    <mergeCell ref="W24:X24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O17:P17"/>
    <mergeCell ref="Q17:R17"/>
    <mergeCell ref="S17:T17"/>
    <mergeCell ref="U17:V17"/>
    <mergeCell ref="W15:X15"/>
    <mergeCell ref="A16:L16"/>
    <mergeCell ref="M16:N16"/>
    <mergeCell ref="O16:P16"/>
    <mergeCell ref="Q16:R16"/>
    <mergeCell ref="S16:T16"/>
    <mergeCell ref="U16:V16"/>
    <mergeCell ref="W16:X16"/>
    <mergeCell ref="A15:L15"/>
    <mergeCell ref="M15:N15"/>
    <mergeCell ref="O15:P15"/>
    <mergeCell ref="Q15:R15"/>
    <mergeCell ref="S15:T15"/>
    <mergeCell ref="U15:V15"/>
    <mergeCell ref="W11:X11"/>
    <mergeCell ref="A12:L12"/>
    <mergeCell ref="M12:N12"/>
    <mergeCell ref="O12:P12"/>
    <mergeCell ref="Q12:R12"/>
    <mergeCell ref="S12:T12"/>
    <mergeCell ref="U12:V12"/>
    <mergeCell ref="W12:X12"/>
    <mergeCell ref="A11:L11"/>
    <mergeCell ref="M11:N11"/>
    <mergeCell ref="O11:P11"/>
    <mergeCell ref="Q11:R11"/>
    <mergeCell ref="S11:T11"/>
    <mergeCell ref="U11:V11"/>
    <mergeCell ref="W9:X9"/>
    <mergeCell ref="A10:L10"/>
    <mergeCell ref="M10:N10"/>
    <mergeCell ref="O10:P10"/>
    <mergeCell ref="Q10:R10"/>
    <mergeCell ref="S10:T10"/>
    <mergeCell ref="U10:V10"/>
    <mergeCell ref="W10:X10"/>
    <mergeCell ref="A9:L9"/>
    <mergeCell ref="M9:N9"/>
    <mergeCell ref="O9:P9"/>
    <mergeCell ref="Q9:R9"/>
    <mergeCell ref="S9:T9"/>
    <mergeCell ref="U9:V9"/>
    <mergeCell ref="A7:X7"/>
    <mergeCell ref="A8:L8"/>
    <mergeCell ref="M8:N8"/>
    <mergeCell ref="O8:P8"/>
    <mergeCell ref="Q8:R8"/>
    <mergeCell ref="S8:T8"/>
    <mergeCell ref="U8:V8"/>
    <mergeCell ref="W8:X8"/>
    <mergeCell ref="A1:B1"/>
    <mergeCell ref="A2:B2"/>
    <mergeCell ref="A3:B3"/>
    <mergeCell ref="A4:B4"/>
    <mergeCell ref="A5:X5"/>
    <mergeCell ref="A6:X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headerFooter>
    <oddFooter>&amp;CStranica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zoomScalePageLayoutView="0" workbookViewId="0" topLeftCell="A1">
      <selection activeCell="W33" sqref="W33"/>
    </sheetView>
  </sheetViews>
  <sheetFormatPr defaultColWidth="9.140625" defaultRowHeight="12.75"/>
  <cols>
    <col min="2" max="2" width="13.7109375" style="0" customWidth="1"/>
  </cols>
  <sheetData>
    <row r="1" spans="1:4" ht="12.75">
      <c r="A1" s="40" t="s">
        <v>0</v>
      </c>
      <c r="B1" s="40"/>
      <c r="C1" s="1"/>
      <c r="D1" s="2"/>
    </row>
    <row r="2" spans="1:2" ht="12.75">
      <c r="A2" s="40" t="s">
        <v>2</v>
      </c>
      <c r="B2" s="40"/>
    </row>
    <row r="3" spans="1:2" ht="12.75">
      <c r="A3" s="40" t="s">
        <v>3</v>
      </c>
      <c r="B3" s="40"/>
    </row>
    <row r="4" spans="1:2" ht="12.75">
      <c r="A4" s="40" t="s">
        <v>4</v>
      </c>
      <c r="B4" s="40"/>
    </row>
    <row r="5" spans="1:24" ht="17.25">
      <c r="A5" s="49" t="s">
        <v>1968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3"/>
      <c r="W5" s="3"/>
      <c r="X5" s="3"/>
    </row>
    <row r="6" spans="1:21" ht="12.75">
      <c r="A6" s="47" t="s">
        <v>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ht="12.75">
      <c r="A7" s="9"/>
    </row>
    <row r="8" spans="1:24" ht="12.75">
      <c r="A8" s="82" t="s">
        <v>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82" t="s">
        <v>8</v>
      </c>
      <c r="N8" s="40"/>
      <c r="O8" s="82" t="s">
        <v>9</v>
      </c>
      <c r="P8" s="40"/>
      <c r="Q8" s="82" t="s">
        <v>10</v>
      </c>
      <c r="R8" s="40"/>
      <c r="S8" s="82" t="s">
        <v>11</v>
      </c>
      <c r="T8" s="40"/>
      <c r="U8" s="82" t="s">
        <v>12</v>
      </c>
      <c r="V8" s="40"/>
      <c r="W8" s="82" t="s">
        <v>13</v>
      </c>
      <c r="X8" s="40"/>
    </row>
    <row r="9" spans="1:24" ht="12.75">
      <c r="A9" s="82" t="s">
        <v>1951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82" t="s">
        <v>15</v>
      </c>
      <c r="N9" s="40"/>
      <c r="O9" s="82" t="s">
        <v>16</v>
      </c>
      <c r="P9" s="40"/>
      <c r="Q9" s="82" t="s">
        <v>17</v>
      </c>
      <c r="R9" s="40"/>
      <c r="S9" s="82" t="s">
        <v>18</v>
      </c>
      <c r="T9" s="40"/>
      <c r="U9" s="82" t="s">
        <v>19</v>
      </c>
      <c r="V9" s="40"/>
      <c r="W9" s="82" t="s">
        <v>20</v>
      </c>
      <c r="X9" s="40"/>
    </row>
    <row r="10" spans="1:24" ht="12.75">
      <c r="A10" s="43" t="s">
        <v>1969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05">
        <v>0</v>
      </c>
      <c r="N10" s="98"/>
      <c r="O10" s="104" t="s">
        <v>44</v>
      </c>
      <c r="P10" s="40"/>
      <c r="Q10" s="104" t="s">
        <v>44</v>
      </c>
      <c r="R10" s="40"/>
      <c r="S10" s="80">
        <v>5760</v>
      </c>
      <c r="T10" s="40"/>
      <c r="U10" s="81">
        <v>0</v>
      </c>
      <c r="V10" s="38"/>
      <c r="W10" s="81">
        <f aca="true" t="shared" si="0" ref="W10:W17">S10/Q10</f>
        <v>1</v>
      </c>
      <c r="X10" s="38"/>
    </row>
    <row r="11" spans="1:24" ht="12.75">
      <c r="A11" s="77" t="s">
        <v>1970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103">
        <v>0</v>
      </c>
      <c r="N11" s="98"/>
      <c r="O11" s="102" t="s">
        <v>44</v>
      </c>
      <c r="P11" s="40"/>
      <c r="Q11" s="102" t="s">
        <v>44</v>
      </c>
      <c r="R11" s="40"/>
      <c r="S11" s="78">
        <v>5760</v>
      </c>
      <c r="T11" s="40"/>
      <c r="U11" s="76">
        <v>0</v>
      </c>
      <c r="V11" s="38"/>
      <c r="W11" s="76">
        <f t="shared" si="0"/>
        <v>1</v>
      </c>
      <c r="X11" s="38"/>
    </row>
    <row r="12" spans="1:24" ht="12.75">
      <c r="A12" s="74" t="s">
        <v>1971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101">
        <v>0</v>
      </c>
      <c r="N12" s="98"/>
      <c r="O12" s="100" t="s">
        <v>44</v>
      </c>
      <c r="P12" s="40"/>
      <c r="Q12" s="100" t="s">
        <v>44</v>
      </c>
      <c r="R12" s="40"/>
      <c r="S12" s="75">
        <v>5760</v>
      </c>
      <c r="T12" s="40"/>
      <c r="U12" s="73">
        <v>0</v>
      </c>
      <c r="V12" s="38"/>
      <c r="W12" s="73">
        <f t="shared" si="0"/>
        <v>1</v>
      </c>
      <c r="X12" s="38"/>
    </row>
    <row r="13" spans="1:24" ht="12.75">
      <c r="A13" s="43" t="s">
        <v>1972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80">
        <v>1264459.12</v>
      </c>
      <c r="N13" s="40"/>
      <c r="O13" s="104" t="s">
        <v>47</v>
      </c>
      <c r="P13" s="40"/>
      <c r="Q13" s="104" t="s">
        <v>47</v>
      </c>
      <c r="R13" s="40"/>
      <c r="S13" s="80">
        <v>1072799.12</v>
      </c>
      <c r="T13" s="40"/>
      <c r="U13" s="81">
        <f>S13/M13</f>
        <v>0.8484253093132818</v>
      </c>
      <c r="V13" s="38"/>
      <c r="W13" s="81">
        <f t="shared" si="0"/>
        <v>0.9944743223701288</v>
      </c>
      <c r="X13" s="38"/>
    </row>
    <row r="14" spans="1:24" ht="12.75">
      <c r="A14" s="77" t="s">
        <v>1973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102" t="s">
        <v>1956</v>
      </c>
      <c r="N14" s="40"/>
      <c r="O14" s="102" t="s">
        <v>1461</v>
      </c>
      <c r="P14" s="40"/>
      <c r="Q14" s="102" t="s">
        <v>1461</v>
      </c>
      <c r="R14" s="40"/>
      <c r="S14" s="102" t="s">
        <v>1462</v>
      </c>
      <c r="T14" s="40"/>
      <c r="U14" s="76">
        <f>S14/M14</f>
        <v>37.22774722222223</v>
      </c>
      <c r="V14" s="38"/>
      <c r="W14" s="76">
        <f t="shared" si="0"/>
        <v>0.9992163280521902</v>
      </c>
      <c r="X14" s="38"/>
    </row>
    <row r="15" spans="1:24" ht="12.75">
      <c r="A15" s="74" t="s">
        <v>1974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100" t="s">
        <v>1956</v>
      </c>
      <c r="N15" s="40"/>
      <c r="O15" s="100" t="s">
        <v>1461</v>
      </c>
      <c r="P15" s="40"/>
      <c r="Q15" s="100" t="s">
        <v>1461</v>
      </c>
      <c r="R15" s="40"/>
      <c r="S15" s="100" t="s">
        <v>1462</v>
      </c>
      <c r="T15" s="40"/>
      <c r="U15" s="73">
        <f>S15/M15</f>
        <v>37.22774722222223</v>
      </c>
      <c r="V15" s="38"/>
      <c r="W15" s="73">
        <f t="shared" si="0"/>
        <v>0.9992163280521902</v>
      </c>
      <c r="X15" s="38"/>
    </row>
    <row r="16" spans="1:24" ht="12.75">
      <c r="A16" s="77" t="s">
        <v>1975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03">
        <v>0</v>
      </c>
      <c r="N16" s="98"/>
      <c r="O16" s="102" t="s">
        <v>44</v>
      </c>
      <c r="P16" s="40"/>
      <c r="Q16" s="102" t="s">
        <v>44</v>
      </c>
      <c r="R16" s="40"/>
      <c r="S16" s="103">
        <v>640</v>
      </c>
      <c r="T16" s="98"/>
      <c r="U16" s="76">
        <v>0</v>
      </c>
      <c r="V16" s="38"/>
      <c r="W16" s="76">
        <f t="shared" si="0"/>
        <v>0.1111111111111111</v>
      </c>
      <c r="X16" s="38"/>
    </row>
    <row r="17" spans="1:24" ht="12.75">
      <c r="A17" s="74" t="s">
        <v>1976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101">
        <v>0</v>
      </c>
      <c r="N17" s="98"/>
      <c r="O17" s="100" t="s">
        <v>44</v>
      </c>
      <c r="P17" s="40"/>
      <c r="Q17" s="100" t="s">
        <v>44</v>
      </c>
      <c r="R17" s="40"/>
      <c r="S17" s="101">
        <v>640</v>
      </c>
      <c r="T17" s="98"/>
      <c r="U17" s="73">
        <v>0</v>
      </c>
      <c r="V17" s="38"/>
      <c r="W17" s="73">
        <f t="shared" si="0"/>
        <v>0.1111111111111111</v>
      </c>
      <c r="X17" s="38"/>
    </row>
    <row r="18" spans="1:24" ht="12.75">
      <c r="A18" s="77" t="s">
        <v>1977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102" t="s">
        <v>1462</v>
      </c>
      <c r="N18" s="40"/>
      <c r="O18" s="102" t="s">
        <v>1</v>
      </c>
      <c r="P18" s="40"/>
      <c r="Q18" s="102" t="s">
        <v>1</v>
      </c>
      <c r="R18" s="40"/>
      <c r="S18" s="103">
        <v>0</v>
      </c>
      <c r="T18" s="98"/>
      <c r="U18" s="76">
        <v>0</v>
      </c>
      <c r="V18" s="38"/>
      <c r="W18" s="76">
        <v>0</v>
      </c>
      <c r="X18" s="38"/>
    </row>
    <row r="19" spans="1:24" ht="12.75">
      <c r="A19" s="74" t="s">
        <v>1978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00" t="s">
        <v>1462</v>
      </c>
      <c r="N19" s="40"/>
      <c r="O19" s="100" t="s">
        <v>1</v>
      </c>
      <c r="P19" s="40"/>
      <c r="Q19" s="100" t="s">
        <v>1</v>
      </c>
      <c r="R19" s="40"/>
      <c r="S19" s="101">
        <v>0</v>
      </c>
      <c r="T19" s="98"/>
      <c r="U19" s="73">
        <v>0</v>
      </c>
      <c r="V19" s="38"/>
      <c r="W19" s="73">
        <v>0</v>
      </c>
      <c r="X19" s="38"/>
    </row>
    <row r="20" spans="1:24" ht="12.75">
      <c r="A20" s="77" t="s">
        <v>1979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78">
        <v>163500</v>
      </c>
      <c r="N20" s="40"/>
      <c r="O20" s="102" t="s">
        <v>1</v>
      </c>
      <c r="P20" s="40"/>
      <c r="Q20" s="102" t="s">
        <v>1</v>
      </c>
      <c r="R20" s="40"/>
      <c r="S20" s="103">
        <v>0</v>
      </c>
      <c r="T20" s="98"/>
      <c r="U20" s="76">
        <v>0</v>
      </c>
      <c r="V20" s="38"/>
      <c r="W20" s="76">
        <v>0</v>
      </c>
      <c r="X20" s="38"/>
    </row>
    <row r="21" spans="1:24" ht="12.75">
      <c r="A21" s="74" t="s">
        <v>1980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100" t="s">
        <v>1960</v>
      </c>
      <c r="N21" s="40"/>
      <c r="O21" s="100" t="s">
        <v>1</v>
      </c>
      <c r="P21" s="40"/>
      <c r="Q21" s="100" t="s">
        <v>1</v>
      </c>
      <c r="R21" s="40"/>
      <c r="S21" s="101">
        <v>0</v>
      </c>
      <c r="T21" s="98"/>
      <c r="U21" s="73">
        <v>0</v>
      </c>
      <c r="V21" s="38"/>
      <c r="W21" s="73">
        <v>0</v>
      </c>
      <c r="X21" s="38"/>
    </row>
    <row r="22" spans="1:24" ht="12.75">
      <c r="A22" s="74" t="s">
        <v>1981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75">
        <v>162000</v>
      </c>
      <c r="N22" s="40"/>
      <c r="O22" s="100" t="s">
        <v>1</v>
      </c>
      <c r="P22" s="40"/>
      <c r="Q22" s="100" t="s">
        <v>1</v>
      </c>
      <c r="R22" s="40"/>
      <c r="S22" s="101">
        <v>0</v>
      </c>
      <c r="T22" s="98"/>
      <c r="U22" s="73">
        <v>0</v>
      </c>
      <c r="V22" s="38"/>
      <c r="W22" s="73">
        <v>0</v>
      </c>
      <c r="X22" s="38"/>
    </row>
  </sheetData>
  <sheetProtection/>
  <mergeCells count="111">
    <mergeCell ref="O8:P8"/>
    <mergeCell ref="Q8:R8"/>
    <mergeCell ref="S8:T8"/>
    <mergeCell ref="U8:V8"/>
    <mergeCell ref="A1:B1"/>
    <mergeCell ref="A2:B2"/>
    <mergeCell ref="A3:B3"/>
    <mergeCell ref="A4:B4"/>
    <mergeCell ref="A5:U5"/>
    <mergeCell ref="A6:U6"/>
    <mergeCell ref="W8:X8"/>
    <mergeCell ref="A9:L9"/>
    <mergeCell ref="M9:N9"/>
    <mergeCell ref="O9:P9"/>
    <mergeCell ref="Q9:R9"/>
    <mergeCell ref="S9:T9"/>
    <mergeCell ref="U9:V9"/>
    <mergeCell ref="W9:X9"/>
    <mergeCell ref="A8:L8"/>
    <mergeCell ref="M8:N8"/>
    <mergeCell ref="U11:V11"/>
    <mergeCell ref="W11:X11"/>
    <mergeCell ref="A10:L10"/>
    <mergeCell ref="M10:N10"/>
    <mergeCell ref="O10:P10"/>
    <mergeCell ref="Q10:R10"/>
    <mergeCell ref="S10:T10"/>
    <mergeCell ref="U10:V10"/>
    <mergeCell ref="O12:P12"/>
    <mergeCell ref="Q12:R12"/>
    <mergeCell ref="S12:T12"/>
    <mergeCell ref="U12:V12"/>
    <mergeCell ref="W10:X10"/>
    <mergeCell ref="A11:L11"/>
    <mergeCell ref="M11:N11"/>
    <mergeCell ref="O11:P11"/>
    <mergeCell ref="Q11:R11"/>
    <mergeCell ref="S11:T11"/>
    <mergeCell ref="W12:X12"/>
    <mergeCell ref="A13:L13"/>
    <mergeCell ref="M13:N13"/>
    <mergeCell ref="O13:P13"/>
    <mergeCell ref="Q13:R13"/>
    <mergeCell ref="S13:T13"/>
    <mergeCell ref="U13:V13"/>
    <mergeCell ref="W13:X13"/>
    <mergeCell ref="A12:L12"/>
    <mergeCell ref="M12:N12"/>
    <mergeCell ref="U15:V15"/>
    <mergeCell ref="W15:X15"/>
    <mergeCell ref="A14:L14"/>
    <mergeCell ref="M14:N14"/>
    <mergeCell ref="O14:P14"/>
    <mergeCell ref="Q14:R14"/>
    <mergeCell ref="S14:T14"/>
    <mergeCell ref="U14:V14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U19:V19"/>
    <mergeCell ref="W19:X19"/>
    <mergeCell ref="A18:L18"/>
    <mergeCell ref="M18:N18"/>
    <mergeCell ref="O18:P18"/>
    <mergeCell ref="Q18:R18"/>
    <mergeCell ref="S18:T18"/>
    <mergeCell ref="U18:V18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W22:X22"/>
    <mergeCell ref="A22:L22"/>
    <mergeCell ref="M22:N22"/>
    <mergeCell ref="O22:P22"/>
    <mergeCell ref="Q22:R22"/>
    <mergeCell ref="S22:T22"/>
    <mergeCell ref="U22:V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  <headerFooter>
    <oddFooter>&amp;CStranica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zoomScalePageLayoutView="0" workbookViewId="0" topLeftCell="A1">
      <selection activeCell="F10" sqref="F10:O10"/>
    </sheetView>
  </sheetViews>
  <sheetFormatPr defaultColWidth="9.140625" defaultRowHeight="12.75"/>
  <cols>
    <col min="2" max="2" width="15.421875" style="0" customWidth="1"/>
    <col min="15" max="15" width="6.140625" style="0" customWidth="1"/>
    <col min="23" max="23" width="1.8515625" style="0" customWidth="1"/>
  </cols>
  <sheetData>
    <row r="1" spans="1:4" ht="12.75">
      <c r="A1" s="40" t="s">
        <v>0</v>
      </c>
      <c r="B1" s="40"/>
      <c r="C1" s="1"/>
      <c r="D1" s="2"/>
    </row>
    <row r="2" spans="1:2" ht="12.75">
      <c r="A2" s="40" t="s">
        <v>2</v>
      </c>
      <c r="B2" s="40"/>
    </row>
    <row r="3" spans="1:2" ht="12.75">
      <c r="A3" s="40" t="s">
        <v>3</v>
      </c>
      <c r="B3" s="40"/>
    </row>
    <row r="4" spans="1:2" ht="12.75">
      <c r="A4" s="40" t="s">
        <v>4</v>
      </c>
      <c r="B4" s="40"/>
    </row>
    <row r="5" spans="1:23" ht="17.25">
      <c r="A5" s="49" t="s">
        <v>590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 ht="12.75">
      <c r="A6" s="47" t="s">
        <v>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ht="12.75">
      <c r="A7" s="47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2.75">
      <c r="A8" s="106" t="s">
        <v>591</v>
      </c>
      <c r="B8" s="40"/>
      <c r="C8" s="40"/>
      <c r="D8" s="40"/>
      <c r="E8" s="40"/>
      <c r="F8" s="106" t="s">
        <v>592</v>
      </c>
      <c r="G8" s="40"/>
      <c r="H8" s="40"/>
      <c r="I8" s="40"/>
      <c r="J8" s="40"/>
      <c r="K8" s="40"/>
      <c r="L8" s="40"/>
      <c r="M8" s="40"/>
      <c r="N8" s="40"/>
      <c r="O8" s="40"/>
      <c r="P8" s="106" t="s">
        <v>9</v>
      </c>
      <c r="Q8" s="40"/>
      <c r="R8" s="106" t="s">
        <v>10</v>
      </c>
      <c r="S8" s="40"/>
      <c r="T8" s="106" t="s">
        <v>11</v>
      </c>
      <c r="U8" s="40"/>
      <c r="V8" s="106" t="s">
        <v>593</v>
      </c>
      <c r="W8" s="40"/>
    </row>
    <row r="9" spans="1:23" ht="12.75">
      <c r="A9" s="106" t="s">
        <v>1</v>
      </c>
      <c r="B9" s="40"/>
      <c r="C9" s="40"/>
      <c r="D9" s="40"/>
      <c r="E9" s="40"/>
      <c r="F9" s="106" t="s">
        <v>1</v>
      </c>
      <c r="G9" s="40"/>
      <c r="H9" s="40"/>
      <c r="I9" s="40"/>
      <c r="J9" s="40"/>
      <c r="K9" s="40"/>
      <c r="L9" s="40"/>
      <c r="M9" s="40"/>
      <c r="N9" s="40"/>
      <c r="O9" s="40"/>
      <c r="P9" s="106" t="s">
        <v>15</v>
      </c>
      <c r="Q9" s="40"/>
      <c r="R9" s="106" t="s">
        <v>16</v>
      </c>
      <c r="S9" s="40"/>
      <c r="T9" s="106" t="s">
        <v>17</v>
      </c>
      <c r="U9" s="40"/>
      <c r="V9" s="106" t="s">
        <v>18</v>
      </c>
      <c r="W9" s="40"/>
    </row>
    <row r="10" spans="1:23" ht="12.75">
      <c r="A10" s="111" t="s">
        <v>1</v>
      </c>
      <c r="B10" s="40"/>
      <c r="C10" s="40"/>
      <c r="D10" s="40"/>
      <c r="E10" s="40"/>
      <c r="F10" s="111" t="s">
        <v>802</v>
      </c>
      <c r="G10" s="40"/>
      <c r="H10" s="40"/>
      <c r="I10" s="40"/>
      <c r="J10" s="40"/>
      <c r="K10" s="40"/>
      <c r="L10" s="40"/>
      <c r="M10" s="40"/>
      <c r="N10" s="40"/>
      <c r="O10" s="40"/>
      <c r="P10" s="112" t="s">
        <v>594</v>
      </c>
      <c r="Q10" s="40"/>
      <c r="R10" s="112" t="s">
        <v>594</v>
      </c>
      <c r="S10" s="40"/>
      <c r="T10" s="113">
        <v>60339092.53</v>
      </c>
      <c r="U10" s="42"/>
      <c r="V10" s="107">
        <f aca="true" t="shared" si="0" ref="V10:V20">T10/R10</f>
        <v>0.779000522263541</v>
      </c>
      <c r="W10" s="38"/>
    </row>
    <row r="11" spans="1:23" ht="16.5" customHeight="1">
      <c r="A11" s="108" t="s">
        <v>595</v>
      </c>
      <c r="B11" s="40"/>
      <c r="C11" s="40"/>
      <c r="D11" s="108" t="s">
        <v>596</v>
      </c>
      <c r="E11" s="40"/>
      <c r="F11" s="108" t="s">
        <v>597</v>
      </c>
      <c r="G11" s="40"/>
      <c r="H11" s="40"/>
      <c r="I11" s="40"/>
      <c r="J11" s="40"/>
      <c r="K11" s="40"/>
      <c r="L11" s="40"/>
      <c r="M11" s="40"/>
      <c r="N11" s="40"/>
      <c r="O11" s="40"/>
      <c r="P11" s="109" t="s">
        <v>598</v>
      </c>
      <c r="Q11" s="40"/>
      <c r="R11" s="109" t="s">
        <v>599</v>
      </c>
      <c r="S11" s="40"/>
      <c r="T11" s="110">
        <v>26245608.63</v>
      </c>
      <c r="U11" s="42"/>
      <c r="V11" s="114">
        <f t="shared" si="0"/>
        <v>0.8948154015962495</v>
      </c>
      <c r="W11" s="38"/>
    </row>
    <row r="12" spans="1:23" ht="17.25" customHeight="1">
      <c r="A12" s="115" t="s">
        <v>600</v>
      </c>
      <c r="B12" s="40"/>
      <c r="C12" s="40"/>
      <c r="D12" s="115" t="s">
        <v>601</v>
      </c>
      <c r="E12" s="40"/>
      <c r="F12" s="115" t="s">
        <v>597</v>
      </c>
      <c r="G12" s="40"/>
      <c r="H12" s="40"/>
      <c r="I12" s="40"/>
      <c r="J12" s="40"/>
      <c r="K12" s="40"/>
      <c r="L12" s="40"/>
      <c r="M12" s="40"/>
      <c r="N12" s="40"/>
      <c r="O12" s="40"/>
      <c r="P12" s="116" t="s">
        <v>602</v>
      </c>
      <c r="Q12" s="40"/>
      <c r="R12" s="116" t="s">
        <v>603</v>
      </c>
      <c r="S12" s="40"/>
      <c r="T12" s="117" t="s">
        <v>604</v>
      </c>
      <c r="U12" s="42"/>
      <c r="V12" s="118">
        <f t="shared" si="0"/>
        <v>0.9107818418884734</v>
      </c>
      <c r="W12" s="38"/>
    </row>
    <row r="13" spans="1:23" ht="17.25" customHeight="1">
      <c r="A13" s="115" t="s">
        <v>600</v>
      </c>
      <c r="B13" s="40"/>
      <c r="C13" s="40"/>
      <c r="D13" s="115" t="s">
        <v>605</v>
      </c>
      <c r="E13" s="40"/>
      <c r="F13" s="115" t="s">
        <v>606</v>
      </c>
      <c r="G13" s="40"/>
      <c r="H13" s="40"/>
      <c r="I13" s="40"/>
      <c r="J13" s="40"/>
      <c r="K13" s="40"/>
      <c r="L13" s="40"/>
      <c r="M13" s="40"/>
      <c r="N13" s="40"/>
      <c r="O13" s="40"/>
      <c r="P13" s="116" t="s">
        <v>607</v>
      </c>
      <c r="Q13" s="40"/>
      <c r="R13" s="116" t="s">
        <v>607</v>
      </c>
      <c r="S13" s="40"/>
      <c r="T13" s="117">
        <v>2284805.23</v>
      </c>
      <c r="U13" s="42"/>
      <c r="V13" s="118">
        <f t="shared" si="0"/>
        <v>0.8981604538278656</v>
      </c>
      <c r="W13" s="38"/>
    </row>
    <row r="14" spans="1:23" ht="19.5" customHeight="1">
      <c r="A14" s="115" t="s">
        <v>600</v>
      </c>
      <c r="B14" s="40"/>
      <c r="C14" s="40"/>
      <c r="D14" s="115" t="s">
        <v>608</v>
      </c>
      <c r="E14" s="40"/>
      <c r="F14" s="115" t="s">
        <v>609</v>
      </c>
      <c r="G14" s="40"/>
      <c r="H14" s="40"/>
      <c r="I14" s="40"/>
      <c r="J14" s="40"/>
      <c r="K14" s="40"/>
      <c r="L14" s="40"/>
      <c r="M14" s="40"/>
      <c r="N14" s="40"/>
      <c r="O14" s="40"/>
      <c r="P14" s="116" t="s">
        <v>610</v>
      </c>
      <c r="Q14" s="40"/>
      <c r="R14" s="116" t="s">
        <v>610</v>
      </c>
      <c r="S14" s="40"/>
      <c r="T14" s="117">
        <v>1200073.67</v>
      </c>
      <c r="U14" s="42"/>
      <c r="V14" s="118">
        <f t="shared" si="0"/>
        <v>0.8531212153956177</v>
      </c>
      <c r="W14" s="38"/>
    </row>
    <row r="15" spans="1:23" ht="19.5" customHeight="1">
      <c r="A15" s="115" t="s">
        <v>600</v>
      </c>
      <c r="B15" s="40"/>
      <c r="C15" s="40"/>
      <c r="D15" s="115" t="s">
        <v>611</v>
      </c>
      <c r="E15" s="40"/>
      <c r="F15" s="115" t="s">
        <v>612</v>
      </c>
      <c r="G15" s="40"/>
      <c r="H15" s="40"/>
      <c r="I15" s="40"/>
      <c r="J15" s="40"/>
      <c r="K15" s="40"/>
      <c r="L15" s="40"/>
      <c r="M15" s="40"/>
      <c r="N15" s="40"/>
      <c r="O15" s="40"/>
      <c r="P15" s="116" t="s">
        <v>613</v>
      </c>
      <c r="Q15" s="40"/>
      <c r="R15" s="116" t="s">
        <v>613</v>
      </c>
      <c r="S15" s="40"/>
      <c r="T15" s="117">
        <v>7854438.54</v>
      </c>
      <c r="U15" s="42"/>
      <c r="V15" s="118">
        <f t="shared" si="0"/>
        <v>0.8778585716248004</v>
      </c>
      <c r="W15" s="38"/>
    </row>
    <row r="16" spans="1:23" ht="18.75" customHeight="1">
      <c r="A16" s="115" t="s">
        <v>600</v>
      </c>
      <c r="B16" s="40"/>
      <c r="C16" s="40"/>
      <c r="D16" s="115" t="s">
        <v>614</v>
      </c>
      <c r="E16" s="40"/>
      <c r="F16" s="115" t="s">
        <v>615</v>
      </c>
      <c r="G16" s="40"/>
      <c r="H16" s="40"/>
      <c r="I16" s="40"/>
      <c r="J16" s="40"/>
      <c r="K16" s="40"/>
      <c r="L16" s="40"/>
      <c r="M16" s="40"/>
      <c r="N16" s="40"/>
      <c r="O16" s="40"/>
      <c r="P16" s="116" t="s">
        <v>616</v>
      </c>
      <c r="Q16" s="40"/>
      <c r="R16" s="116" t="s">
        <v>616</v>
      </c>
      <c r="S16" s="40"/>
      <c r="T16" s="117" t="s">
        <v>617</v>
      </c>
      <c r="U16" s="42"/>
      <c r="V16" s="118">
        <f t="shared" si="0"/>
        <v>0.43352089905362773</v>
      </c>
      <c r="W16" s="38"/>
    </row>
    <row r="17" spans="1:23" ht="15.75" customHeight="1">
      <c r="A17" s="108" t="s">
        <v>595</v>
      </c>
      <c r="B17" s="40"/>
      <c r="C17" s="40"/>
      <c r="D17" s="108" t="s">
        <v>618</v>
      </c>
      <c r="E17" s="40"/>
      <c r="F17" s="108" t="s">
        <v>619</v>
      </c>
      <c r="G17" s="40"/>
      <c r="H17" s="40"/>
      <c r="I17" s="40"/>
      <c r="J17" s="40"/>
      <c r="K17" s="40"/>
      <c r="L17" s="40"/>
      <c r="M17" s="40"/>
      <c r="N17" s="40"/>
      <c r="O17" s="40"/>
      <c r="P17" s="109" t="s">
        <v>620</v>
      </c>
      <c r="Q17" s="40"/>
      <c r="R17" s="109" t="s">
        <v>620</v>
      </c>
      <c r="S17" s="40"/>
      <c r="T17" s="110" t="s">
        <v>621</v>
      </c>
      <c r="U17" s="42"/>
      <c r="V17" s="114">
        <f t="shared" si="0"/>
        <v>0.9421431665583713</v>
      </c>
      <c r="W17" s="38"/>
    </row>
    <row r="18" spans="1:23" ht="17.25" customHeight="1">
      <c r="A18" s="115" t="s">
        <v>600</v>
      </c>
      <c r="B18" s="40"/>
      <c r="C18" s="40"/>
      <c r="D18" s="115" t="s">
        <v>622</v>
      </c>
      <c r="E18" s="40"/>
      <c r="F18" s="115" t="s">
        <v>619</v>
      </c>
      <c r="G18" s="40"/>
      <c r="H18" s="40"/>
      <c r="I18" s="40"/>
      <c r="J18" s="40"/>
      <c r="K18" s="40"/>
      <c r="L18" s="40"/>
      <c r="M18" s="40"/>
      <c r="N18" s="40"/>
      <c r="O18" s="40"/>
      <c r="P18" s="116" t="s">
        <v>620</v>
      </c>
      <c r="Q18" s="40"/>
      <c r="R18" s="116" t="s">
        <v>620</v>
      </c>
      <c r="S18" s="40"/>
      <c r="T18" s="117" t="s">
        <v>621</v>
      </c>
      <c r="U18" s="42"/>
      <c r="V18" s="118">
        <f t="shared" si="0"/>
        <v>0.9421431665583713</v>
      </c>
      <c r="W18" s="38"/>
    </row>
    <row r="19" spans="1:23" ht="16.5" customHeight="1">
      <c r="A19" s="108" t="s">
        <v>595</v>
      </c>
      <c r="B19" s="40"/>
      <c r="C19" s="40"/>
      <c r="D19" s="108" t="s">
        <v>623</v>
      </c>
      <c r="E19" s="40"/>
      <c r="F19" s="108" t="s">
        <v>624</v>
      </c>
      <c r="G19" s="40"/>
      <c r="H19" s="40"/>
      <c r="I19" s="40"/>
      <c r="J19" s="40"/>
      <c r="K19" s="40"/>
      <c r="L19" s="40"/>
      <c r="M19" s="40"/>
      <c r="N19" s="40"/>
      <c r="O19" s="40"/>
      <c r="P19" s="109" t="s">
        <v>625</v>
      </c>
      <c r="Q19" s="40"/>
      <c r="R19" s="109" t="s">
        <v>626</v>
      </c>
      <c r="S19" s="40"/>
      <c r="T19" s="110" t="s">
        <v>627</v>
      </c>
      <c r="U19" s="42"/>
      <c r="V19" s="114">
        <f t="shared" si="0"/>
        <v>0.6916425414907854</v>
      </c>
      <c r="W19" s="38"/>
    </row>
    <row r="20" spans="1:23" ht="18.75" customHeight="1">
      <c r="A20" s="115" t="s">
        <v>600</v>
      </c>
      <c r="B20" s="40"/>
      <c r="C20" s="40"/>
      <c r="D20" s="115" t="s">
        <v>628</v>
      </c>
      <c r="E20" s="40"/>
      <c r="F20" s="115" t="s">
        <v>629</v>
      </c>
      <c r="G20" s="40"/>
      <c r="H20" s="40"/>
      <c r="I20" s="40"/>
      <c r="J20" s="40"/>
      <c r="K20" s="40"/>
      <c r="L20" s="40"/>
      <c r="M20" s="40"/>
      <c r="N20" s="40"/>
      <c r="O20" s="40"/>
      <c r="P20" s="116" t="s">
        <v>625</v>
      </c>
      <c r="Q20" s="40"/>
      <c r="R20" s="116" t="s">
        <v>626</v>
      </c>
      <c r="S20" s="40"/>
      <c r="T20" s="117" t="s">
        <v>627</v>
      </c>
      <c r="U20" s="42"/>
      <c r="V20" s="118">
        <f t="shared" si="0"/>
        <v>0.6916425414907854</v>
      </c>
      <c r="W20" s="38"/>
    </row>
  </sheetData>
  <sheetProtection/>
  <mergeCells count="95">
    <mergeCell ref="V19:W19"/>
    <mergeCell ref="A20:C20"/>
    <mergeCell ref="D20:E20"/>
    <mergeCell ref="F20:O20"/>
    <mergeCell ref="P20:Q20"/>
    <mergeCell ref="R20:S20"/>
    <mergeCell ref="T20:U20"/>
    <mergeCell ref="V20:W20"/>
    <mergeCell ref="A19:C19"/>
    <mergeCell ref="D19:E19"/>
    <mergeCell ref="F19:O19"/>
    <mergeCell ref="P19:Q19"/>
    <mergeCell ref="R19:S19"/>
    <mergeCell ref="T19:U19"/>
    <mergeCell ref="V17:W17"/>
    <mergeCell ref="A18:C18"/>
    <mergeCell ref="D18:E18"/>
    <mergeCell ref="F18:O18"/>
    <mergeCell ref="P18:Q18"/>
    <mergeCell ref="R18:S18"/>
    <mergeCell ref="T18:U18"/>
    <mergeCell ref="V18:W18"/>
    <mergeCell ref="A17:C17"/>
    <mergeCell ref="D17:E17"/>
    <mergeCell ref="F17:O17"/>
    <mergeCell ref="P17:Q17"/>
    <mergeCell ref="R17:S17"/>
    <mergeCell ref="T17:U17"/>
    <mergeCell ref="V15:W15"/>
    <mergeCell ref="A16:C16"/>
    <mergeCell ref="D16:E16"/>
    <mergeCell ref="F16:O16"/>
    <mergeCell ref="P16:Q16"/>
    <mergeCell ref="R16:S16"/>
    <mergeCell ref="T16:U16"/>
    <mergeCell ref="V16:W16"/>
    <mergeCell ref="A15:C15"/>
    <mergeCell ref="D15:E15"/>
    <mergeCell ref="F15:O15"/>
    <mergeCell ref="P15:Q15"/>
    <mergeCell ref="R15:S15"/>
    <mergeCell ref="T15:U15"/>
    <mergeCell ref="V13:W13"/>
    <mergeCell ref="A14:C14"/>
    <mergeCell ref="D14:E14"/>
    <mergeCell ref="F14:O14"/>
    <mergeCell ref="P14:Q14"/>
    <mergeCell ref="R14:S14"/>
    <mergeCell ref="T14:U14"/>
    <mergeCell ref="V14:W14"/>
    <mergeCell ref="A13:C13"/>
    <mergeCell ref="D13:E13"/>
    <mergeCell ref="F13:O13"/>
    <mergeCell ref="P13:Q13"/>
    <mergeCell ref="R13:S13"/>
    <mergeCell ref="T13:U13"/>
    <mergeCell ref="V11:W11"/>
    <mergeCell ref="A12:C12"/>
    <mergeCell ref="D12:E12"/>
    <mergeCell ref="F12:O12"/>
    <mergeCell ref="P12:Q12"/>
    <mergeCell ref="R12:S12"/>
    <mergeCell ref="T12:U12"/>
    <mergeCell ref="V12:W12"/>
    <mergeCell ref="A11:C11"/>
    <mergeCell ref="D11:E11"/>
    <mergeCell ref="F11:O11"/>
    <mergeCell ref="P11:Q11"/>
    <mergeCell ref="R11:S11"/>
    <mergeCell ref="T11:U11"/>
    <mergeCell ref="A10:E10"/>
    <mergeCell ref="F10:O10"/>
    <mergeCell ref="P10:Q10"/>
    <mergeCell ref="R10:S10"/>
    <mergeCell ref="T10:U10"/>
    <mergeCell ref="V10:W10"/>
    <mergeCell ref="A9:E9"/>
    <mergeCell ref="F9:O9"/>
    <mergeCell ref="P9:Q9"/>
    <mergeCell ref="R9:S9"/>
    <mergeCell ref="T9:U9"/>
    <mergeCell ref="V9:W9"/>
    <mergeCell ref="A7:W7"/>
    <mergeCell ref="A8:E8"/>
    <mergeCell ref="F8:O8"/>
    <mergeCell ref="P8:Q8"/>
    <mergeCell ref="R8:S8"/>
    <mergeCell ref="T8:U8"/>
    <mergeCell ref="V8:W8"/>
    <mergeCell ref="A1:B1"/>
    <mergeCell ref="A2:B2"/>
    <mergeCell ref="A3:B3"/>
    <mergeCell ref="A4:B4"/>
    <mergeCell ref="A5:W5"/>
    <mergeCell ref="A6:W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Footer>&amp;CStranica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9"/>
  <sheetViews>
    <sheetView zoomScalePageLayoutView="0" workbookViewId="0" topLeftCell="A553">
      <selection activeCell="O254" sqref="O253:P254"/>
    </sheetView>
  </sheetViews>
  <sheetFormatPr defaultColWidth="9.140625" defaultRowHeight="12.75"/>
  <cols>
    <col min="2" max="2" width="14.28125" style="0" customWidth="1"/>
    <col min="10" max="10" width="45.7109375" style="0" customWidth="1"/>
    <col min="11" max="11" width="23.7109375" style="0" customWidth="1"/>
    <col min="12" max="12" width="9.140625" style="0" hidden="1" customWidth="1"/>
    <col min="18" max="18" width="4.00390625" style="0" customWidth="1"/>
  </cols>
  <sheetData>
    <row r="1" spans="1:4" ht="12.75">
      <c r="A1" s="40" t="s">
        <v>0</v>
      </c>
      <c r="B1" s="40"/>
      <c r="C1" s="1"/>
      <c r="D1" s="2"/>
    </row>
    <row r="2" spans="1:2" ht="12.75">
      <c r="A2" s="40" t="s">
        <v>2</v>
      </c>
      <c r="B2" s="40"/>
    </row>
    <row r="3" spans="1:2" ht="12.75">
      <c r="A3" s="40" t="s">
        <v>3</v>
      </c>
      <c r="B3" s="40"/>
    </row>
    <row r="4" spans="1:2" ht="12.75">
      <c r="A4" s="40" t="s">
        <v>4</v>
      </c>
      <c r="B4" s="40"/>
    </row>
    <row r="5" spans="1:18" ht="17.25">
      <c r="A5" s="49" t="s">
        <v>797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12.75">
      <c r="A6" s="47" t="s">
        <v>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2.75">
      <c r="A7" s="47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12.75">
      <c r="A8" s="128" t="s">
        <v>1</v>
      </c>
      <c r="B8" s="127"/>
      <c r="C8" s="128" t="s">
        <v>798</v>
      </c>
      <c r="D8" s="127"/>
      <c r="E8" s="127"/>
      <c r="F8" s="127"/>
      <c r="G8" s="127"/>
      <c r="H8" s="127"/>
      <c r="I8" s="127"/>
      <c r="J8" s="127"/>
      <c r="K8" s="126" t="s">
        <v>1</v>
      </c>
      <c r="L8" s="127"/>
      <c r="M8" s="126" t="s">
        <v>1</v>
      </c>
      <c r="N8" s="127"/>
      <c r="O8" s="126" t="s">
        <v>1</v>
      </c>
      <c r="P8" s="127"/>
      <c r="Q8" s="126" t="s">
        <v>1</v>
      </c>
      <c r="R8" s="127"/>
    </row>
    <row r="9" spans="1:18" ht="12.75">
      <c r="A9" s="128" t="s">
        <v>1</v>
      </c>
      <c r="B9" s="127"/>
      <c r="C9" s="128" t="s">
        <v>799</v>
      </c>
      <c r="D9" s="127"/>
      <c r="E9" s="127"/>
      <c r="F9" s="127"/>
      <c r="G9" s="127"/>
      <c r="H9" s="127"/>
      <c r="I9" s="127"/>
      <c r="J9" s="127"/>
      <c r="K9" s="126" t="s">
        <v>1</v>
      </c>
      <c r="L9" s="127"/>
      <c r="M9" s="126" t="s">
        <v>1</v>
      </c>
      <c r="N9" s="127"/>
      <c r="O9" s="126" t="s">
        <v>1</v>
      </c>
      <c r="P9" s="127"/>
      <c r="Q9" s="126" t="s">
        <v>1</v>
      </c>
      <c r="R9" s="127"/>
    </row>
    <row r="10" spans="1:18" ht="12.75">
      <c r="A10" s="128" t="s">
        <v>1</v>
      </c>
      <c r="B10" s="127"/>
      <c r="C10" s="128" t="s">
        <v>800</v>
      </c>
      <c r="D10" s="127"/>
      <c r="E10" s="126" t="s">
        <v>801</v>
      </c>
      <c r="F10" s="127"/>
      <c r="G10" s="127"/>
      <c r="H10" s="127"/>
      <c r="I10" s="127"/>
      <c r="J10" s="127"/>
      <c r="K10" s="129" t="s">
        <v>9</v>
      </c>
      <c r="L10" s="129"/>
      <c r="M10" s="126" t="s">
        <v>10</v>
      </c>
      <c r="N10" s="127"/>
      <c r="O10" s="126" t="s">
        <v>11</v>
      </c>
      <c r="P10" s="127"/>
      <c r="Q10" s="126" t="s">
        <v>593</v>
      </c>
      <c r="R10" s="127"/>
    </row>
    <row r="11" spans="1:18" ht="12.75">
      <c r="A11" s="126" t="s">
        <v>1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6" t="s">
        <v>15</v>
      </c>
      <c r="L11" s="127"/>
      <c r="M11" s="126" t="s">
        <v>16</v>
      </c>
      <c r="N11" s="127"/>
      <c r="O11" s="126" t="s">
        <v>17</v>
      </c>
      <c r="P11" s="127"/>
      <c r="Q11" s="126" t="s">
        <v>18</v>
      </c>
      <c r="R11" s="127"/>
    </row>
    <row r="12" spans="1:18" ht="12.75">
      <c r="A12" s="130" t="s">
        <v>1</v>
      </c>
      <c r="B12" s="40"/>
      <c r="C12" s="130" t="s">
        <v>802</v>
      </c>
      <c r="D12" s="40"/>
      <c r="E12" s="40"/>
      <c r="F12" s="40"/>
      <c r="G12" s="40"/>
      <c r="H12" s="40"/>
      <c r="I12" s="40"/>
      <c r="J12" s="40"/>
      <c r="K12" s="131" t="s">
        <v>594</v>
      </c>
      <c r="L12" s="40"/>
      <c r="M12" s="131" t="s">
        <v>594</v>
      </c>
      <c r="N12" s="40"/>
      <c r="O12" s="132">
        <v>60339092.53</v>
      </c>
      <c r="P12" s="42"/>
      <c r="Q12" s="133">
        <f>O12/M12</f>
        <v>0.779000522263541</v>
      </c>
      <c r="R12" s="38"/>
    </row>
    <row r="13" spans="1:18" ht="12.75">
      <c r="A13" s="125" t="s">
        <v>1</v>
      </c>
      <c r="B13" s="40"/>
      <c r="C13" s="125" t="s">
        <v>803</v>
      </c>
      <c r="D13" s="40"/>
      <c r="E13" s="40"/>
      <c r="F13" s="40"/>
      <c r="G13" s="40"/>
      <c r="H13" s="40"/>
      <c r="I13" s="40"/>
      <c r="J13" s="40"/>
      <c r="K13" s="134" t="s">
        <v>598</v>
      </c>
      <c r="L13" s="40"/>
      <c r="M13" s="134" t="s">
        <v>599</v>
      </c>
      <c r="N13" s="40"/>
      <c r="O13" s="135">
        <v>26190638.18</v>
      </c>
      <c r="P13" s="42"/>
      <c r="Q13" s="136">
        <f>O13/M13</f>
        <v>0.8929412440567497</v>
      </c>
      <c r="R13" s="38"/>
    </row>
    <row r="14" spans="1:18" ht="12.75">
      <c r="A14" s="125" t="s">
        <v>1</v>
      </c>
      <c r="B14" s="40"/>
      <c r="C14" s="125" t="s">
        <v>804</v>
      </c>
      <c r="D14" s="40"/>
      <c r="E14" s="40"/>
      <c r="F14" s="40"/>
      <c r="G14" s="40"/>
      <c r="H14" s="40"/>
      <c r="I14" s="40"/>
      <c r="J14" s="40"/>
      <c r="K14" s="134" t="s">
        <v>602</v>
      </c>
      <c r="L14" s="40"/>
      <c r="M14" s="134" t="s">
        <v>603</v>
      </c>
      <c r="N14" s="40"/>
      <c r="O14" s="134" t="s">
        <v>604</v>
      </c>
      <c r="P14" s="40"/>
      <c r="Q14" s="134" t="s">
        <v>805</v>
      </c>
      <c r="R14" s="40"/>
    </row>
    <row r="15" spans="1:18" ht="12.75">
      <c r="A15" s="124" t="s">
        <v>1</v>
      </c>
      <c r="B15" s="40"/>
      <c r="C15" s="124" t="s">
        <v>521</v>
      </c>
      <c r="D15" s="40"/>
      <c r="E15" s="40"/>
      <c r="F15" s="40"/>
      <c r="G15" s="40"/>
      <c r="H15" s="40"/>
      <c r="I15" s="40"/>
      <c r="J15" s="40"/>
      <c r="K15" s="123" t="s">
        <v>806</v>
      </c>
      <c r="L15" s="40"/>
      <c r="M15" s="123" t="s">
        <v>807</v>
      </c>
      <c r="N15" s="40"/>
      <c r="O15" s="123" t="s">
        <v>808</v>
      </c>
      <c r="P15" s="40"/>
      <c r="Q15" s="123" t="s">
        <v>809</v>
      </c>
      <c r="R15" s="40"/>
    </row>
    <row r="16" spans="1:18" ht="12.75">
      <c r="A16" s="124" t="s">
        <v>1</v>
      </c>
      <c r="B16" s="40"/>
      <c r="C16" s="124" t="s">
        <v>525</v>
      </c>
      <c r="D16" s="40"/>
      <c r="E16" s="40"/>
      <c r="F16" s="40"/>
      <c r="G16" s="40"/>
      <c r="H16" s="40"/>
      <c r="I16" s="40"/>
      <c r="J16" s="40"/>
      <c r="K16" s="123" t="s">
        <v>806</v>
      </c>
      <c r="L16" s="40"/>
      <c r="M16" s="123" t="s">
        <v>807</v>
      </c>
      <c r="N16" s="40"/>
      <c r="O16" s="123" t="s">
        <v>808</v>
      </c>
      <c r="P16" s="40"/>
      <c r="Q16" s="123" t="s">
        <v>809</v>
      </c>
      <c r="R16" s="40"/>
    </row>
    <row r="17" spans="1:18" ht="12.75">
      <c r="A17" s="124" t="s">
        <v>1</v>
      </c>
      <c r="B17" s="40"/>
      <c r="C17" s="124" t="s">
        <v>530</v>
      </c>
      <c r="D17" s="40"/>
      <c r="E17" s="40"/>
      <c r="F17" s="40"/>
      <c r="G17" s="40"/>
      <c r="H17" s="40"/>
      <c r="I17" s="40"/>
      <c r="J17" s="40"/>
      <c r="K17" s="123" t="s">
        <v>810</v>
      </c>
      <c r="L17" s="40"/>
      <c r="M17" s="123" t="s">
        <v>810</v>
      </c>
      <c r="N17" s="40"/>
      <c r="O17" s="123" t="s">
        <v>811</v>
      </c>
      <c r="P17" s="40"/>
      <c r="Q17" s="123" t="s">
        <v>812</v>
      </c>
      <c r="R17" s="40"/>
    </row>
    <row r="18" spans="1:18" ht="12.75">
      <c r="A18" s="124" t="s">
        <v>1</v>
      </c>
      <c r="B18" s="40"/>
      <c r="C18" s="124" t="s">
        <v>533</v>
      </c>
      <c r="D18" s="40"/>
      <c r="E18" s="40"/>
      <c r="F18" s="40"/>
      <c r="G18" s="40"/>
      <c r="H18" s="40"/>
      <c r="I18" s="40"/>
      <c r="J18" s="40"/>
      <c r="K18" s="123" t="s">
        <v>810</v>
      </c>
      <c r="L18" s="40"/>
      <c r="M18" s="123" t="s">
        <v>810</v>
      </c>
      <c r="N18" s="40"/>
      <c r="O18" s="137">
        <v>6575.39</v>
      </c>
      <c r="P18" s="42"/>
      <c r="Q18" s="138">
        <f>O18/M18</f>
        <v>0.5468554557551564</v>
      </c>
      <c r="R18" s="38"/>
    </row>
    <row r="19" spans="1:18" ht="12.75">
      <c r="A19" s="124" t="s">
        <v>1</v>
      </c>
      <c r="B19" s="40"/>
      <c r="C19" s="124" t="s">
        <v>1915</v>
      </c>
      <c r="D19" s="40"/>
      <c r="E19" s="40"/>
      <c r="F19" s="40"/>
      <c r="G19" s="40"/>
      <c r="H19" s="40"/>
      <c r="I19" s="40"/>
      <c r="J19" s="40"/>
      <c r="K19" s="123" t="s">
        <v>1916</v>
      </c>
      <c r="L19" s="40"/>
      <c r="M19" s="123" t="s">
        <v>1916</v>
      </c>
      <c r="N19" s="40"/>
      <c r="O19" s="123" t="s">
        <v>1916</v>
      </c>
      <c r="P19" s="40"/>
      <c r="Q19" s="123" t="s">
        <v>278</v>
      </c>
      <c r="R19" s="40"/>
    </row>
    <row r="20" spans="1:18" ht="12.75">
      <c r="A20" s="124" t="s">
        <v>1</v>
      </c>
      <c r="B20" s="40"/>
      <c r="C20" s="124" t="s">
        <v>534</v>
      </c>
      <c r="D20" s="40"/>
      <c r="E20" s="40"/>
      <c r="F20" s="40"/>
      <c r="G20" s="40"/>
      <c r="H20" s="40"/>
      <c r="I20" s="40"/>
      <c r="J20" s="40"/>
      <c r="K20" s="123" t="s">
        <v>813</v>
      </c>
      <c r="L20" s="40"/>
      <c r="M20" s="123" t="s">
        <v>813</v>
      </c>
      <c r="N20" s="40"/>
      <c r="O20" s="123" t="s">
        <v>814</v>
      </c>
      <c r="P20" s="40"/>
      <c r="Q20" s="123" t="s">
        <v>815</v>
      </c>
      <c r="R20" s="40"/>
    </row>
    <row r="21" spans="1:18" ht="12.75">
      <c r="A21" s="124" t="s">
        <v>1</v>
      </c>
      <c r="B21" s="40"/>
      <c r="C21" s="124" t="s">
        <v>562</v>
      </c>
      <c r="D21" s="40"/>
      <c r="E21" s="40"/>
      <c r="F21" s="40"/>
      <c r="G21" s="40"/>
      <c r="H21" s="40"/>
      <c r="I21" s="40"/>
      <c r="J21" s="40"/>
      <c r="K21" s="123" t="s">
        <v>1917</v>
      </c>
      <c r="L21" s="40"/>
      <c r="M21" s="123" t="s">
        <v>1917</v>
      </c>
      <c r="N21" s="40"/>
      <c r="O21" s="123" t="s">
        <v>1918</v>
      </c>
      <c r="P21" s="40"/>
      <c r="Q21" s="123" t="s">
        <v>1919</v>
      </c>
      <c r="R21" s="40"/>
    </row>
    <row r="22" spans="1:18" ht="12.75">
      <c r="A22" s="124" t="s">
        <v>1</v>
      </c>
      <c r="B22" s="40"/>
      <c r="C22" s="124" t="s">
        <v>565</v>
      </c>
      <c r="D22" s="40"/>
      <c r="E22" s="40"/>
      <c r="F22" s="40"/>
      <c r="G22" s="40"/>
      <c r="H22" s="40"/>
      <c r="I22" s="40"/>
      <c r="J22" s="40"/>
      <c r="K22" s="123" t="s">
        <v>1073</v>
      </c>
      <c r="L22" s="40"/>
      <c r="M22" s="123" t="s">
        <v>1073</v>
      </c>
      <c r="N22" s="40"/>
      <c r="O22" s="123" t="s">
        <v>1073</v>
      </c>
      <c r="P22" s="40"/>
      <c r="Q22" s="123" t="s">
        <v>278</v>
      </c>
      <c r="R22" s="40"/>
    </row>
    <row r="23" spans="1:18" ht="12.75">
      <c r="A23" s="124" t="s">
        <v>1</v>
      </c>
      <c r="B23" s="40"/>
      <c r="C23" s="124" t="s">
        <v>567</v>
      </c>
      <c r="D23" s="40"/>
      <c r="E23" s="40"/>
      <c r="F23" s="40"/>
      <c r="G23" s="40"/>
      <c r="H23" s="40"/>
      <c r="I23" s="40"/>
      <c r="J23" s="40"/>
      <c r="K23" s="123" t="s">
        <v>1920</v>
      </c>
      <c r="L23" s="40"/>
      <c r="M23" s="123" t="s">
        <v>1920</v>
      </c>
      <c r="N23" s="40"/>
      <c r="O23" s="123" t="s">
        <v>1921</v>
      </c>
      <c r="P23" s="40"/>
      <c r="Q23" s="123" t="s">
        <v>1922</v>
      </c>
      <c r="R23" s="40"/>
    </row>
    <row r="24" spans="1:18" ht="12.75">
      <c r="A24" s="119" t="s">
        <v>1</v>
      </c>
      <c r="B24" s="40"/>
      <c r="C24" s="119" t="s">
        <v>816</v>
      </c>
      <c r="D24" s="40"/>
      <c r="E24" s="119" t="s">
        <v>817</v>
      </c>
      <c r="F24" s="40"/>
      <c r="G24" s="40"/>
      <c r="H24" s="40"/>
      <c r="I24" s="40"/>
      <c r="J24" s="40"/>
      <c r="K24" s="120" t="s">
        <v>818</v>
      </c>
      <c r="L24" s="40"/>
      <c r="M24" s="120" t="s">
        <v>819</v>
      </c>
      <c r="N24" s="40"/>
      <c r="O24" s="120" t="s">
        <v>820</v>
      </c>
      <c r="P24" s="40"/>
      <c r="Q24" s="120" t="s">
        <v>821</v>
      </c>
      <c r="R24" s="40"/>
    </row>
    <row r="25" spans="1:18" ht="12.75">
      <c r="A25" s="74"/>
      <c r="B25" s="40"/>
      <c r="C25" s="74" t="s">
        <v>822</v>
      </c>
      <c r="D25" s="40"/>
      <c r="E25" s="74" t="s">
        <v>823</v>
      </c>
      <c r="F25" s="40"/>
      <c r="G25" s="40"/>
      <c r="H25" s="40"/>
      <c r="I25" s="40"/>
      <c r="J25" s="40"/>
      <c r="K25" s="100" t="s">
        <v>824</v>
      </c>
      <c r="L25" s="40"/>
      <c r="M25" s="100" t="s">
        <v>825</v>
      </c>
      <c r="N25" s="40"/>
      <c r="O25" s="100" t="s">
        <v>826</v>
      </c>
      <c r="P25" s="40"/>
      <c r="Q25" s="100" t="s">
        <v>827</v>
      </c>
      <c r="R25" s="40"/>
    </row>
    <row r="26" spans="1:18" ht="12.75">
      <c r="A26" s="39" t="s">
        <v>1</v>
      </c>
      <c r="B26" s="40"/>
      <c r="C26" s="39" t="s">
        <v>828</v>
      </c>
      <c r="D26" s="40"/>
      <c r="E26" s="39" t="s">
        <v>829</v>
      </c>
      <c r="F26" s="40"/>
      <c r="G26" s="40"/>
      <c r="H26" s="40"/>
      <c r="I26" s="40"/>
      <c r="J26" s="40"/>
      <c r="K26" s="99" t="s">
        <v>830</v>
      </c>
      <c r="L26" s="40"/>
      <c r="M26" s="99" t="s">
        <v>830</v>
      </c>
      <c r="N26" s="40"/>
      <c r="O26" s="99" t="s">
        <v>831</v>
      </c>
      <c r="P26" s="40"/>
      <c r="Q26" s="99" t="s">
        <v>832</v>
      </c>
      <c r="R26" s="40"/>
    </row>
    <row r="27" spans="1:18" ht="12.75">
      <c r="A27" s="48" t="s">
        <v>1</v>
      </c>
      <c r="B27" s="40"/>
      <c r="C27" s="48" t="s">
        <v>833</v>
      </c>
      <c r="D27" s="40"/>
      <c r="E27" s="48" t="s">
        <v>834</v>
      </c>
      <c r="F27" s="40"/>
      <c r="G27" s="40"/>
      <c r="H27" s="40"/>
      <c r="I27" s="40"/>
      <c r="J27" s="40"/>
      <c r="K27" s="61" t="s">
        <v>1</v>
      </c>
      <c r="L27" s="40"/>
      <c r="M27" s="61" t="s">
        <v>1</v>
      </c>
      <c r="N27" s="40"/>
      <c r="O27" s="61" t="s">
        <v>835</v>
      </c>
      <c r="P27" s="40"/>
      <c r="Q27" s="61" t="s">
        <v>1</v>
      </c>
      <c r="R27" s="40"/>
    </row>
    <row r="28" spans="1:18" ht="12.75">
      <c r="A28" s="48" t="s">
        <v>1</v>
      </c>
      <c r="B28" s="40"/>
      <c r="C28" s="48" t="s">
        <v>836</v>
      </c>
      <c r="D28" s="40"/>
      <c r="E28" s="48" t="s">
        <v>837</v>
      </c>
      <c r="F28" s="40"/>
      <c r="G28" s="40"/>
      <c r="H28" s="40"/>
      <c r="I28" s="40"/>
      <c r="J28" s="40"/>
      <c r="K28" s="61" t="s">
        <v>1</v>
      </c>
      <c r="L28" s="40"/>
      <c r="M28" s="61" t="s">
        <v>1</v>
      </c>
      <c r="N28" s="40"/>
      <c r="O28" s="61" t="s">
        <v>838</v>
      </c>
      <c r="P28" s="40"/>
      <c r="Q28" s="61" t="s">
        <v>1</v>
      </c>
      <c r="R28" s="40"/>
    </row>
    <row r="29" spans="1:18" ht="12.75">
      <c r="A29" s="39" t="s">
        <v>1</v>
      </c>
      <c r="B29" s="40"/>
      <c r="C29" s="39" t="s">
        <v>839</v>
      </c>
      <c r="D29" s="40"/>
      <c r="E29" s="39" t="s">
        <v>840</v>
      </c>
      <c r="F29" s="40"/>
      <c r="G29" s="40"/>
      <c r="H29" s="40"/>
      <c r="I29" s="40"/>
      <c r="J29" s="40"/>
      <c r="K29" s="99" t="s">
        <v>841</v>
      </c>
      <c r="L29" s="40"/>
      <c r="M29" s="99" t="s">
        <v>841</v>
      </c>
      <c r="N29" s="40"/>
      <c r="O29" s="99" t="s">
        <v>842</v>
      </c>
      <c r="P29" s="40"/>
      <c r="Q29" s="99" t="s">
        <v>843</v>
      </c>
      <c r="R29" s="40"/>
    </row>
    <row r="30" spans="1:18" ht="12.75">
      <c r="A30" s="48" t="s">
        <v>1</v>
      </c>
      <c r="B30" s="40"/>
      <c r="C30" s="48" t="s">
        <v>844</v>
      </c>
      <c r="D30" s="40"/>
      <c r="E30" s="48" t="s">
        <v>840</v>
      </c>
      <c r="F30" s="40"/>
      <c r="G30" s="40"/>
      <c r="H30" s="40"/>
      <c r="I30" s="40"/>
      <c r="J30" s="40"/>
      <c r="K30" s="61" t="s">
        <v>1</v>
      </c>
      <c r="L30" s="40"/>
      <c r="M30" s="61" t="s">
        <v>1</v>
      </c>
      <c r="N30" s="40"/>
      <c r="O30" s="61" t="s">
        <v>842</v>
      </c>
      <c r="P30" s="40"/>
      <c r="Q30" s="61" t="s">
        <v>1</v>
      </c>
      <c r="R30" s="40"/>
    </row>
    <row r="31" spans="1:18" ht="12.75">
      <c r="A31" s="39" t="s">
        <v>1</v>
      </c>
      <c r="B31" s="40"/>
      <c r="C31" s="39" t="s">
        <v>845</v>
      </c>
      <c r="D31" s="40"/>
      <c r="E31" s="39" t="s">
        <v>846</v>
      </c>
      <c r="F31" s="40"/>
      <c r="G31" s="40"/>
      <c r="H31" s="40"/>
      <c r="I31" s="40"/>
      <c r="J31" s="40"/>
      <c r="K31" s="99" t="s">
        <v>847</v>
      </c>
      <c r="L31" s="40"/>
      <c r="M31" s="99" t="s">
        <v>847</v>
      </c>
      <c r="N31" s="40"/>
      <c r="O31" s="99" t="s">
        <v>848</v>
      </c>
      <c r="P31" s="40"/>
      <c r="Q31" s="99" t="s">
        <v>849</v>
      </c>
      <c r="R31" s="40"/>
    </row>
    <row r="32" spans="1:18" ht="12.75">
      <c r="A32" s="48" t="s">
        <v>1</v>
      </c>
      <c r="B32" s="40"/>
      <c r="C32" s="48" t="s">
        <v>850</v>
      </c>
      <c r="D32" s="40"/>
      <c r="E32" s="48" t="s">
        <v>851</v>
      </c>
      <c r="F32" s="40"/>
      <c r="G32" s="40"/>
      <c r="H32" s="40"/>
      <c r="I32" s="40"/>
      <c r="J32" s="40"/>
      <c r="K32" s="61" t="s">
        <v>1</v>
      </c>
      <c r="L32" s="40"/>
      <c r="M32" s="61" t="s">
        <v>1</v>
      </c>
      <c r="N32" s="40"/>
      <c r="O32" s="61" t="s">
        <v>852</v>
      </c>
      <c r="P32" s="40"/>
      <c r="Q32" s="61" t="s">
        <v>1</v>
      </c>
      <c r="R32" s="40"/>
    </row>
    <row r="33" spans="1:18" ht="12.75">
      <c r="A33" s="48" t="s">
        <v>1</v>
      </c>
      <c r="B33" s="40"/>
      <c r="C33" s="48" t="s">
        <v>853</v>
      </c>
      <c r="D33" s="40"/>
      <c r="E33" s="48" t="s">
        <v>854</v>
      </c>
      <c r="F33" s="40"/>
      <c r="G33" s="40"/>
      <c r="H33" s="40"/>
      <c r="I33" s="40"/>
      <c r="J33" s="40"/>
      <c r="K33" s="61" t="s">
        <v>1</v>
      </c>
      <c r="L33" s="40"/>
      <c r="M33" s="61" t="s">
        <v>1</v>
      </c>
      <c r="N33" s="40"/>
      <c r="O33" s="61" t="s">
        <v>855</v>
      </c>
      <c r="P33" s="40"/>
      <c r="Q33" s="61" t="s">
        <v>1</v>
      </c>
      <c r="R33" s="40"/>
    </row>
    <row r="34" spans="1:18" ht="12.75">
      <c r="A34" s="39" t="s">
        <v>1</v>
      </c>
      <c r="B34" s="40"/>
      <c r="C34" s="39" t="s">
        <v>856</v>
      </c>
      <c r="D34" s="40"/>
      <c r="E34" s="39" t="s">
        <v>857</v>
      </c>
      <c r="F34" s="40"/>
      <c r="G34" s="40"/>
      <c r="H34" s="40"/>
      <c r="I34" s="40"/>
      <c r="J34" s="40"/>
      <c r="K34" s="99" t="s">
        <v>858</v>
      </c>
      <c r="L34" s="40"/>
      <c r="M34" s="99" t="s">
        <v>858</v>
      </c>
      <c r="N34" s="40"/>
      <c r="O34" s="99" t="s">
        <v>343</v>
      </c>
      <c r="P34" s="40"/>
      <c r="Q34" s="99" t="s">
        <v>859</v>
      </c>
      <c r="R34" s="40"/>
    </row>
    <row r="35" spans="1:18" ht="12.75">
      <c r="A35" s="48" t="s">
        <v>1</v>
      </c>
      <c r="B35" s="40"/>
      <c r="C35" s="48" t="s">
        <v>860</v>
      </c>
      <c r="D35" s="40"/>
      <c r="E35" s="48" t="s">
        <v>857</v>
      </c>
      <c r="F35" s="40"/>
      <c r="G35" s="40"/>
      <c r="H35" s="40"/>
      <c r="I35" s="40"/>
      <c r="J35" s="40"/>
      <c r="K35" s="61" t="s">
        <v>1</v>
      </c>
      <c r="L35" s="40"/>
      <c r="M35" s="61" t="s">
        <v>1</v>
      </c>
      <c r="N35" s="40"/>
      <c r="O35" s="61" t="s">
        <v>343</v>
      </c>
      <c r="P35" s="40"/>
      <c r="Q35" s="61" t="s">
        <v>1</v>
      </c>
      <c r="R35" s="40"/>
    </row>
    <row r="36" spans="1:18" ht="12.75">
      <c r="A36" s="39" t="s">
        <v>1</v>
      </c>
      <c r="B36" s="40"/>
      <c r="C36" s="39" t="s">
        <v>861</v>
      </c>
      <c r="D36" s="40"/>
      <c r="E36" s="39" t="s">
        <v>862</v>
      </c>
      <c r="F36" s="40"/>
      <c r="G36" s="40"/>
      <c r="H36" s="40"/>
      <c r="I36" s="40"/>
      <c r="J36" s="40"/>
      <c r="K36" s="99" t="s">
        <v>863</v>
      </c>
      <c r="L36" s="40"/>
      <c r="M36" s="99" t="s">
        <v>864</v>
      </c>
      <c r="N36" s="40"/>
      <c r="O36" s="99" t="s">
        <v>865</v>
      </c>
      <c r="P36" s="40"/>
      <c r="Q36" s="99" t="s">
        <v>866</v>
      </c>
      <c r="R36" s="40"/>
    </row>
    <row r="37" spans="1:18" ht="12.75">
      <c r="A37" s="48" t="s">
        <v>1</v>
      </c>
      <c r="B37" s="40"/>
      <c r="C37" s="48" t="s">
        <v>867</v>
      </c>
      <c r="D37" s="40"/>
      <c r="E37" s="48" t="s">
        <v>868</v>
      </c>
      <c r="F37" s="40"/>
      <c r="G37" s="40"/>
      <c r="H37" s="40"/>
      <c r="I37" s="40"/>
      <c r="J37" s="40"/>
      <c r="K37" s="61" t="s">
        <v>1</v>
      </c>
      <c r="L37" s="40"/>
      <c r="M37" s="61" t="s">
        <v>1</v>
      </c>
      <c r="N37" s="40"/>
      <c r="O37" s="61" t="s">
        <v>865</v>
      </c>
      <c r="P37" s="40"/>
      <c r="Q37" s="61" t="s">
        <v>1</v>
      </c>
      <c r="R37" s="40"/>
    </row>
    <row r="38" spans="1:18" ht="12.75">
      <c r="A38" s="74"/>
      <c r="B38" s="40"/>
      <c r="C38" s="74" t="s">
        <v>869</v>
      </c>
      <c r="D38" s="40"/>
      <c r="E38" s="74" t="s">
        <v>870</v>
      </c>
      <c r="F38" s="40"/>
      <c r="G38" s="40"/>
      <c r="H38" s="40"/>
      <c r="I38" s="40"/>
      <c r="J38" s="40"/>
      <c r="K38" s="100" t="s">
        <v>871</v>
      </c>
      <c r="L38" s="40"/>
      <c r="M38" s="100" t="s">
        <v>871</v>
      </c>
      <c r="N38" s="40"/>
      <c r="O38" s="100" t="s">
        <v>872</v>
      </c>
      <c r="P38" s="40"/>
      <c r="Q38" s="100" t="s">
        <v>873</v>
      </c>
      <c r="R38" s="40"/>
    </row>
    <row r="39" spans="1:18" ht="12.75">
      <c r="A39" s="39" t="s">
        <v>1</v>
      </c>
      <c r="B39" s="40"/>
      <c r="C39" s="39" t="s">
        <v>874</v>
      </c>
      <c r="D39" s="40"/>
      <c r="E39" s="39" t="s">
        <v>875</v>
      </c>
      <c r="F39" s="40"/>
      <c r="G39" s="40"/>
      <c r="H39" s="40"/>
      <c r="I39" s="40"/>
      <c r="J39" s="40"/>
      <c r="K39" s="99" t="s">
        <v>876</v>
      </c>
      <c r="L39" s="40"/>
      <c r="M39" s="99" t="s">
        <v>876</v>
      </c>
      <c r="N39" s="40"/>
      <c r="O39" s="99" t="s">
        <v>877</v>
      </c>
      <c r="P39" s="40"/>
      <c r="Q39" s="99" t="s">
        <v>878</v>
      </c>
      <c r="R39" s="40"/>
    </row>
    <row r="40" spans="1:18" ht="12.75">
      <c r="A40" s="48" t="s">
        <v>1</v>
      </c>
      <c r="B40" s="40"/>
      <c r="C40" s="48" t="s">
        <v>879</v>
      </c>
      <c r="D40" s="40"/>
      <c r="E40" s="48" t="s">
        <v>880</v>
      </c>
      <c r="F40" s="40"/>
      <c r="G40" s="40"/>
      <c r="H40" s="40"/>
      <c r="I40" s="40"/>
      <c r="J40" s="40"/>
      <c r="K40" s="61" t="s">
        <v>1</v>
      </c>
      <c r="L40" s="40"/>
      <c r="M40" s="61" t="s">
        <v>1</v>
      </c>
      <c r="N40" s="40"/>
      <c r="O40" s="61" t="s">
        <v>881</v>
      </c>
      <c r="P40" s="40"/>
      <c r="Q40" s="61" t="s">
        <v>1</v>
      </c>
      <c r="R40" s="40"/>
    </row>
    <row r="41" spans="1:18" ht="12.75">
      <c r="A41" s="48" t="s">
        <v>1</v>
      </c>
      <c r="B41" s="40"/>
      <c r="C41" s="48" t="s">
        <v>882</v>
      </c>
      <c r="D41" s="40"/>
      <c r="E41" s="48" t="s">
        <v>883</v>
      </c>
      <c r="F41" s="40"/>
      <c r="G41" s="40"/>
      <c r="H41" s="40"/>
      <c r="I41" s="40"/>
      <c r="J41" s="40"/>
      <c r="K41" s="61" t="s">
        <v>1</v>
      </c>
      <c r="L41" s="40"/>
      <c r="M41" s="61" t="s">
        <v>1</v>
      </c>
      <c r="N41" s="40"/>
      <c r="O41" s="61" t="s">
        <v>884</v>
      </c>
      <c r="P41" s="40"/>
      <c r="Q41" s="61" t="s">
        <v>1</v>
      </c>
      <c r="R41" s="40"/>
    </row>
    <row r="42" spans="1:18" ht="12.75">
      <c r="A42" s="39" t="s">
        <v>1</v>
      </c>
      <c r="B42" s="40"/>
      <c r="C42" s="39" t="s">
        <v>887</v>
      </c>
      <c r="D42" s="40"/>
      <c r="E42" s="39" t="s">
        <v>888</v>
      </c>
      <c r="F42" s="40"/>
      <c r="G42" s="40"/>
      <c r="H42" s="40"/>
      <c r="I42" s="40"/>
      <c r="J42" s="40"/>
      <c r="K42" s="99" t="s">
        <v>889</v>
      </c>
      <c r="L42" s="40"/>
      <c r="M42" s="99" t="s">
        <v>889</v>
      </c>
      <c r="N42" s="40"/>
      <c r="O42" s="99" t="s">
        <v>890</v>
      </c>
      <c r="P42" s="40"/>
      <c r="Q42" s="99" t="s">
        <v>891</v>
      </c>
      <c r="R42" s="40"/>
    </row>
    <row r="43" spans="1:18" ht="12.75">
      <c r="A43" s="48" t="s">
        <v>1</v>
      </c>
      <c r="B43" s="40"/>
      <c r="C43" s="48" t="s">
        <v>892</v>
      </c>
      <c r="D43" s="40"/>
      <c r="E43" s="48" t="s">
        <v>893</v>
      </c>
      <c r="F43" s="40"/>
      <c r="G43" s="40"/>
      <c r="H43" s="40"/>
      <c r="I43" s="40"/>
      <c r="J43" s="40"/>
      <c r="K43" s="61" t="s">
        <v>1</v>
      </c>
      <c r="L43" s="40"/>
      <c r="M43" s="61" t="s">
        <v>1</v>
      </c>
      <c r="N43" s="40"/>
      <c r="O43" s="61" t="s">
        <v>894</v>
      </c>
      <c r="P43" s="40"/>
      <c r="Q43" s="61" t="s">
        <v>1</v>
      </c>
      <c r="R43" s="40"/>
    </row>
    <row r="44" spans="1:18" ht="12.75">
      <c r="A44" s="48" t="s">
        <v>1</v>
      </c>
      <c r="B44" s="40"/>
      <c r="C44" s="48" t="s">
        <v>895</v>
      </c>
      <c r="D44" s="40"/>
      <c r="E44" s="48" t="s">
        <v>896</v>
      </c>
      <c r="F44" s="40"/>
      <c r="G44" s="40"/>
      <c r="H44" s="40"/>
      <c r="I44" s="40"/>
      <c r="J44" s="40"/>
      <c r="K44" s="61" t="s">
        <v>1</v>
      </c>
      <c r="L44" s="40"/>
      <c r="M44" s="61" t="s">
        <v>1</v>
      </c>
      <c r="N44" s="40"/>
      <c r="O44" s="61" t="s">
        <v>897</v>
      </c>
      <c r="P44" s="40"/>
      <c r="Q44" s="61" t="s">
        <v>1</v>
      </c>
      <c r="R44" s="40"/>
    </row>
    <row r="45" spans="1:18" ht="12.75">
      <c r="A45" s="48" t="s">
        <v>1</v>
      </c>
      <c r="B45" s="40"/>
      <c r="C45" s="48" t="s">
        <v>898</v>
      </c>
      <c r="D45" s="40"/>
      <c r="E45" s="48" t="s">
        <v>899</v>
      </c>
      <c r="F45" s="40"/>
      <c r="G45" s="40"/>
      <c r="H45" s="40"/>
      <c r="I45" s="40"/>
      <c r="J45" s="40"/>
      <c r="K45" s="61" t="s">
        <v>1</v>
      </c>
      <c r="L45" s="40"/>
      <c r="M45" s="61" t="s">
        <v>1</v>
      </c>
      <c r="N45" s="40"/>
      <c r="O45" s="61" t="s">
        <v>900</v>
      </c>
      <c r="P45" s="40"/>
      <c r="Q45" s="61" t="s">
        <v>1</v>
      </c>
      <c r="R45" s="40"/>
    </row>
    <row r="46" spans="1:18" ht="12.75">
      <c r="A46" s="48" t="s">
        <v>1</v>
      </c>
      <c r="B46" s="40"/>
      <c r="C46" s="48" t="s">
        <v>901</v>
      </c>
      <c r="D46" s="40"/>
      <c r="E46" s="48" t="s">
        <v>902</v>
      </c>
      <c r="F46" s="40"/>
      <c r="G46" s="40"/>
      <c r="H46" s="40"/>
      <c r="I46" s="40"/>
      <c r="J46" s="40"/>
      <c r="K46" s="61" t="s">
        <v>1</v>
      </c>
      <c r="L46" s="40"/>
      <c r="M46" s="61" t="s">
        <v>1</v>
      </c>
      <c r="N46" s="40"/>
      <c r="O46" s="61" t="s">
        <v>903</v>
      </c>
      <c r="P46" s="40"/>
      <c r="Q46" s="61" t="s">
        <v>1</v>
      </c>
      <c r="R46" s="40"/>
    </row>
    <row r="47" spans="1:18" ht="12.75">
      <c r="A47" s="48" t="s">
        <v>1</v>
      </c>
      <c r="B47" s="40"/>
      <c r="C47" s="48" t="s">
        <v>904</v>
      </c>
      <c r="D47" s="40"/>
      <c r="E47" s="48" t="s">
        <v>905</v>
      </c>
      <c r="F47" s="40"/>
      <c r="G47" s="40"/>
      <c r="H47" s="40"/>
      <c r="I47" s="40"/>
      <c r="J47" s="40"/>
      <c r="K47" s="61" t="s">
        <v>1</v>
      </c>
      <c r="L47" s="40"/>
      <c r="M47" s="61" t="s">
        <v>1</v>
      </c>
      <c r="N47" s="40"/>
      <c r="O47" s="61" t="s">
        <v>906</v>
      </c>
      <c r="P47" s="40"/>
      <c r="Q47" s="61" t="s">
        <v>1</v>
      </c>
      <c r="R47" s="40"/>
    </row>
    <row r="48" spans="1:18" ht="12.75">
      <c r="A48" s="39" t="s">
        <v>1</v>
      </c>
      <c r="B48" s="40"/>
      <c r="C48" s="39" t="s">
        <v>907</v>
      </c>
      <c r="D48" s="40"/>
      <c r="E48" s="39" t="s">
        <v>908</v>
      </c>
      <c r="F48" s="40"/>
      <c r="G48" s="40"/>
      <c r="H48" s="40"/>
      <c r="I48" s="40"/>
      <c r="J48" s="40"/>
      <c r="K48" s="99" t="s">
        <v>909</v>
      </c>
      <c r="L48" s="40"/>
      <c r="M48" s="99" t="s">
        <v>909</v>
      </c>
      <c r="N48" s="40"/>
      <c r="O48" s="99" t="s">
        <v>910</v>
      </c>
      <c r="P48" s="40"/>
      <c r="Q48" s="99" t="s">
        <v>911</v>
      </c>
      <c r="R48" s="40"/>
    </row>
    <row r="49" spans="1:18" ht="12.75">
      <c r="A49" s="48" t="s">
        <v>1</v>
      </c>
      <c r="B49" s="40"/>
      <c r="C49" s="48" t="s">
        <v>912</v>
      </c>
      <c r="D49" s="40"/>
      <c r="E49" s="48" t="s">
        <v>913</v>
      </c>
      <c r="F49" s="40"/>
      <c r="G49" s="40"/>
      <c r="H49" s="40"/>
      <c r="I49" s="40"/>
      <c r="J49" s="40"/>
      <c r="K49" s="61" t="s">
        <v>1</v>
      </c>
      <c r="L49" s="40"/>
      <c r="M49" s="61" t="s">
        <v>1</v>
      </c>
      <c r="N49" s="40"/>
      <c r="O49" s="61" t="s">
        <v>914</v>
      </c>
      <c r="P49" s="40"/>
      <c r="Q49" s="61" t="s">
        <v>1</v>
      </c>
      <c r="R49" s="40"/>
    </row>
    <row r="50" spans="1:18" ht="12.75">
      <c r="A50" s="48" t="s">
        <v>1</v>
      </c>
      <c r="B50" s="40"/>
      <c r="C50" s="48" t="s">
        <v>915</v>
      </c>
      <c r="D50" s="40"/>
      <c r="E50" s="48" t="s">
        <v>916</v>
      </c>
      <c r="F50" s="40"/>
      <c r="G50" s="40"/>
      <c r="H50" s="40"/>
      <c r="I50" s="40"/>
      <c r="J50" s="40"/>
      <c r="K50" s="61" t="s">
        <v>1</v>
      </c>
      <c r="L50" s="40"/>
      <c r="M50" s="61" t="s">
        <v>1</v>
      </c>
      <c r="N50" s="40"/>
      <c r="O50" s="61" t="s">
        <v>917</v>
      </c>
      <c r="P50" s="40"/>
      <c r="Q50" s="61" t="s">
        <v>1</v>
      </c>
      <c r="R50" s="40"/>
    </row>
    <row r="51" spans="1:18" ht="12.75">
      <c r="A51" s="48" t="s">
        <v>1</v>
      </c>
      <c r="B51" s="40"/>
      <c r="C51" s="48" t="s">
        <v>918</v>
      </c>
      <c r="D51" s="40"/>
      <c r="E51" s="48" t="s">
        <v>919</v>
      </c>
      <c r="F51" s="40"/>
      <c r="G51" s="40"/>
      <c r="H51" s="40"/>
      <c r="I51" s="40"/>
      <c r="J51" s="40"/>
      <c r="K51" s="61" t="s">
        <v>1</v>
      </c>
      <c r="L51" s="40"/>
      <c r="M51" s="61" t="s">
        <v>1</v>
      </c>
      <c r="N51" s="40"/>
      <c r="O51" s="61" t="s">
        <v>920</v>
      </c>
      <c r="P51" s="40"/>
      <c r="Q51" s="61" t="s">
        <v>1</v>
      </c>
      <c r="R51" s="40"/>
    </row>
    <row r="52" spans="1:18" ht="12.75">
      <c r="A52" s="48" t="s">
        <v>1</v>
      </c>
      <c r="B52" s="40"/>
      <c r="C52" s="48" t="s">
        <v>921</v>
      </c>
      <c r="D52" s="40"/>
      <c r="E52" s="48" t="s">
        <v>922</v>
      </c>
      <c r="F52" s="40"/>
      <c r="G52" s="40"/>
      <c r="H52" s="40"/>
      <c r="I52" s="40"/>
      <c r="J52" s="40"/>
      <c r="K52" s="61" t="s">
        <v>1</v>
      </c>
      <c r="L52" s="40"/>
      <c r="M52" s="61" t="s">
        <v>1</v>
      </c>
      <c r="N52" s="40"/>
      <c r="O52" s="61" t="s">
        <v>923</v>
      </c>
      <c r="P52" s="40"/>
      <c r="Q52" s="61" t="s">
        <v>1</v>
      </c>
      <c r="R52" s="40"/>
    </row>
    <row r="53" spans="1:18" ht="12.75">
      <c r="A53" s="39" t="s">
        <v>1</v>
      </c>
      <c r="B53" s="40"/>
      <c r="C53" s="39" t="s">
        <v>861</v>
      </c>
      <c r="D53" s="40"/>
      <c r="E53" s="39" t="s">
        <v>862</v>
      </c>
      <c r="F53" s="40"/>
      <c r="G53" s="40"/>
      <c r="H53" s="40"/>
      <c r="I53" s="40"/>
      <c r="J53" s="40"/>
      <c r="K53" s="99" t="s">
        <v>924</v>
      </c>
      <c r="L53" s="40"/>
      <c r="M53" s="99" t="s">
        <v>924</v>
      </c>
      <c r="N53" s="40"/>
      <c r="O53" s="99" t="s">
        <v>925</v>
      </c>
      <c r="P53" s="40"/>
      <c r="Q53" s="99" t="s">
        <v>926</v>
      </c>
      <c r="R53" s="40"/>
    </row>
    <row r="54" spans="1:18" ht="12.75">
      <c r="A54" s="48" t="s">
        <v>1</v>
      </c>
      <c r="B54" s="40"/>
      <c r="C54" s="48" t="s">
        <v>927</v>
      </c>
      <c r="D54" s="40"/>
      <c r="E54" s="48" t="s">
        <v>928</v>
      </c>
      <c r="F54" s="40"/>
      <c r="G54" s="40"/>
      <c r="H54" s="40"/>
      <c r="I54" s="40"/>
      <c r="J54" s="40"/>
      <c r="K54" s="61" t="s">
        <v>1</v>
      </c>
      <c r="L54" s="40"/>
      <c r="M54" s="61" t="s">
        <v>1</v>
      </c>
      <c r="N54" s="40"/>
      <c r="O54" s="61" t="s">
        <v>929</v>
      </c>
      <c r="P54" s="40"/>
      <c r="Q54" s="61" t="s">
        <v>1</v>
      </c>
      <c r="R54" s="40"/>
    </row>
    <row r="55" spans="1:18" ht="12.75">
      <c r="A55" s="48" t="s">
        <v>1</v>
      </c>
      <c r="B55" s="40"/>
      <c r="C55" s="48" t="s">
        <v>930</v>
      </c>
      <c r="D55" s="40"/>
      <c r="E55" s="48" t="s">
        <v>931</v>
      </c>
      <c r="F55" s="40"/>
      <c r="G55" s="40"/>
      <c r="H55" s="40"/>
      <c r="I55" s="40"/>
      <c r="J55" s="40"/>
      <c r="K55" s="61" t="s">
        <v>1</v>
      </c>
      <c r="L55" s="40"/>
      <c r="M55" s="61" t="s">
        <v>1</v>
      </c>
      <c r="N55" s="40"/>
      <c r="O55" s="61" t="s">
        <v>932</v>
      </c>
      <c r="P55" s="40"/>
      <c r="Q55" s="61" t="s">
        <v>1</v>
      </c>
      <c r="R55" s="40"/>
    </row>
    <row r="56" spans="1:18" ht="12.75">
      <c r="A56" s="48" t="s">
        <v>1</v>
      </c>
      <c r="B56" s="40"/>
      <c r="C56" s="48" t="s">
        <v>933</v>
      </c>
      <c r="D56" s="40"/>
      <c r="E56" s="48" t="s">
        <v>934</v>
      </c>
      <c r="F56" s="40"/>
      <c r="G56" s="40"/>
      <c r="H56" s="40"/>
      <c r="I56" s="40"/>
      <c r="J56" s="40"/>
      <c r="K56" s="61" t="s">
        <v>1</v>
      </c>
      <c r="L56" s="40"/>
      <c r="M56" s="61" t="s">
        <v>1</v>
      </c>
      <c r="N56" s="40"/>
      <c r="O56" s="61" t="s">
        <v>935</v>
      </c>
      <c r="P56" s="40"/>
      <c r="Q56" s="61" t="s">
        <v>1</v>
      </c>
      <c r="R56" s="40"/>
    </row>
    <row r="57" spans="1:18" ht="12.75">
      <c r="A57" s="48" t="s">
        <v>1</v>
      </c>
      <c r="B57" s="40"/>
      <c r="C57" s="48" t="s">
        <v>867</v>
      </c>
      <c r="D57" s="40"/>
      <c r="E57" s="48" t="s">
        <v>868</v>
      </c>
      <c r="F57" s="40"/>
      <c r="G57" s="40"/>
      <c r="H57" s="40"/>
      <c r="I57" s="40"/>
      <c r="J57" s="40"/>
      <c r="K57" s="61" t="s">
        <v>1</v>
      </c>
      <c r="L57" s="40"/>
      <c r="M57" s="61" t="s">
        <v>1</v>
      </c>
      <c r="N57" s="40"/>
      <c r="O57" s="61" t="s">
        <v>936</v>
      </c>
      <c r="P57" s="40"/>
      <c r="Q57" s="61" t="s">
        <v>1</v>
      </c>
      <c r="R57" s="40"/>
    </row>
    <row r="58" spans="1:18" ht="12.75">
      <c r="A58" s="48" t="s">
        <v>1</v>
      </c>
      <c r="B58" s="40"/>
      <c r="C58" s="48" t="s">
        <v>937</v>
      </c>
      <c r="D58" s="40"/>
      <c r="E58" s="48" t="s">
        <v>938</v>
      </c>
      <c r="F58" s="40"/>
      <c r="G58" s="40"/>
      <c r="H58" s="40"/>
      <c r="I58" s="40"/>
      <c r="J58" s="40"/>
      <c r="K58" s="61" t="s">
        <v>1</v>
      </c>
      <c r="L58" s="40"/>
      <c r="M58" s="61" t="s">
        <v>1</v>
      </c>
      <c r="N58" s="40"/>
      <c r="O58" s="61" t="s">
        <v>363</v>
      </c>
      <c r="P58" s="40"/>
      <c r="Q58" s="61" t="s">
        <v>1</v>
      </c>
      <c r="R58" s="40"/>
    </row>
    <row r="59" spans="1:18" ht="12.75">
      <c r="A59" s="48" t="s">
        <v>1</v>
      </c>
      <c r="B59" s="40"/>
      <c r="C59" s="48" t="s">
        <v>939</v>
      </c>
      <c r="D59" s="40"/>
      <c r="E59" s="48" t="s">
        <v>862</v>
      </c>
      <c r="F59" s="40"/>
      <c r="G59" s="40"/>
      <c r="H59" s="40"/>
      <c r="I59" s="40"/>
      <c r="J59" s="40"/>
      <c r="K59" s="61" t="s">
        <v>1</v>
      </c>
      <c r="L59" s="40"/>
      <c r="M59" s="61" t="s">
        <v>1</v>
      </c>
      <c r="N59" s="40"/>
      <c r="O59" s="61" t="s">
        <v>940</v>
      </c>
      <c r="P59" s="40"/>
      <c r="Q59" s="61" t="s">
        <v>1</v>
      </c>
      <c r="R59" s="40"/>
    </row>
    <row r="60" spans="1:18" ht="12.75">
      <c r="A60" s="39" t="s">
        <v>1</v>
      </c>
      <c r="B60" s="40"/>
      <c r="C60" s="39" t="s">
        <v>941</v>
      </c>
      <c r="D60" s="40"/>
      <c r="E60" s="39" t="s">
        <v>942</v>
      </c>
      <c r="F60" s="40"/>
      <c r="G60" s="40"/>
      <c r="H60" s="40"/>
      <c r="I60" s="40"/>
      <c r="J60" s="40"/>
      <c r="K60" s="99" t="s">
        <v>943</v>
      </c>
      <c r="L60" s="40"/>
      <c r="M60" s="99" t="s">
        <v>943</v>
      </c>
      <c r="N60" s="40"/>
      <c r="O60" s="99" t="s">
        <v>944</v>
      </c>
      <c r="P60" s="40"/>
      <c r="Q60" s="99" t="s">
        <v>945</v>
      </c>
      <c r="R60" s="40"/>
    </row>
    <row r="61" spans="1:18" ht="12.75">
      <c r="A61" s="48" t="s">
        <v>1</v>
      </c>
      <c r="B61" s="40"/>
      <c r="C61" s="48" t="s">
        <v>946</v>
      </c>
      <c r="D61" s="40"/>
      <c r="E61" s="48" t="s">
        <v>947</v>
      </c>
      <c r="F61" s="40"/>
      <c r="G61" s="40"/>
      <c r="H61" s="40"/>
      <c r="I61" s="40"/>
      <c r="J61" s="40"/>
      <c r="K61" s="61" t="s">
        <v>1</v>
      </c>
      <c r="L61" s="40"/>
      <c r="M61" s="61" t="s">
        <v>1</v>
      </c>
      <c r="N61" s="40"/>
      <c r="O61" s="61" t="s">
        <v>948</v>
      </c>
      <c r="P61" s="40"/>
      <c r="Q61" s="61" t="s">
        <v>1</v>
      </c>
      <c r="R61" s="40"/>
    </row>
    <row r="62" spans="1:18" ht="12.75">
      <c r="A62" s="48" t="s">
        <v>1</v>
      </c>
      <c r="B62" s="40"/>
      <c r="C62" s="48" t="s">
        <v>949</v>
      </c>
      <c r="D62" s="40"/>
      <c r="E62" s="48" t="s">
        <v>950</v>
      </c>
      <c r="F62" s="40"/>
      <c r="G62" s="40"/>
      <c r="H62" s="40"/>
      <c r="I62" s="40"/>
      <c r="J62" s="40"/>
      <c r="K62" s="61" t="s">
        <v>1</v>
      </c>
      <c r="L62" s="40"/>
      <c r="M62" s="61" t="s">
        <v>1</v>
      </c>
      <c r="N62" s="40"/>
      <c r="O62" s="61" t="s">
        <v>951</v>
      </c>
      <c r="P62" s="40"/>
      <c r="Q62" s="61" t="s">
        <v>1</v>
      </c>
      <c r="R62" s="40"/>
    </row>
    <row r="63" spans="1:18" ht="12.75">
      <c r="A63" s="39" t="s">
        <v>1</v>
      </c>
      <c r="B63" s="40"/>
      <c r="C63" s="39" t="s">
        <v>952</v>
      </c>
      <c r="D63" s="40"/>
      <c r="E63" s="39" t="s">
        <v>953</v>
      </c>
      <c r="F63" s="40"/>
      <c r="G63" s="40"/>
      <c r="H63" s="40"/>
      <c r="I63" s="40"/>
      <c r="J63" s="40"/>
      <c r="K63" s="99" t="s">
        <v>954</v>
      </c>
      <c r="L63" s="40"/>
      <c r="M63" s="99" t="s">
        <v>954</v>
      </c>
      <c r="N63" s="40"/>
      <c r="O63" s="99" t="s">
        <v>955</v>
      </c>
      <c r="P63" s="40"/>
      <c r="Q63" s="99" t="s">
        <v>956</v>
      </c>
      <c r="R63" s="40"/>
    </row>
    <row r="64" spans="1:18" ht="12.75">
      <c r="A64" s="48" t="s">
        <v>1</v>
      </c>
      <c r="B64" s="40"/>
      <c r="C64" s="48" t="s">
        <v>957</v>
      </c>
      <c r="D64" s="40"/>
      <c r="E64" s="48" t="s">
        <v>958</v>
      </c>
      <c r="F64" s="40"/>
      <c r="G64" s="40"/>
      <c r="H64" s="40"/>
      <c r="I64" s="40"/>
      <c r="J64" s="40"/>
      <c r="K64" s="61" t="s">
        <v>1</v>
      </c>
      <c r="L64" s="40"/>
      <c r="M64" s="61" t="s">
        <v>1</v>
      </c>
      <c r="N64" s="40"/>
      <c r="O64" s="61" t="s">
        <v>959</v>
      </c>
      <c r="P64" s="40"/>
      <c r="Q64" s="61" t="s">
        <v>1</v>
      </c>
      <c r="R64" s="40"/>
    </row>
    <row r="65" spans="1:18" ht="12.75">
      <c r="A65" s="48" t="s">
        <v>1</v>
      </c>
      <c r="B65" s="40"/>
      <c r="C65" s="48" t="s">
        <v>960</v>
      </c>
      <c r="D65" s="40"/>
      <c r="E65" s="48" t="s">
        <v>961</v>
      </c>
      <c r="F65" s="40"/>
      <c r="G65" s="40"/>
      <c r="H65" s="40"/>
      <c r="I65" s="40"/>
      <c r="J65" s="40"/>
      <c r="K65" s="61" t="s">
        <v>1</v>
      </c>
      <c r="L65" s="40"/>
      <c r="M65" s="61" t="s">
        <v>1</v>
      </c>
      <c r="N65" s="40"/>
      <c r="O65" s="61" t="s">
        <v>962</v>
      </c>
      <c r="P65" s="40"/>
      <c r="Q65" s="61" t="s">
        <v>1</v>
      </c>
      <c r="R65" s="40"/>
    </row>
    <row r="66" spans="1:18" ht="12.75">
      <c r="A66" s="74"/>
      <c r="B66" s="40"/>
      <c r="C66" s="74" t="s">
        <v>963</v>
      </c>
      <c r="D66" s="40"/>
      <c r="E66" s="74" t="s">
        <v>964</v>
      </c>
      <c r="F66" s="40"/>
      <c r="G66" s="40"/>
      <c r="H66" s="40"/>
      <c r="I66" s="40"/>
      <c r="J66" s="40"/>
      <c r="K66" s="100" t="s">
        <v>965</v>
      </c>
      <c r="L66" s="40"/>
      <c r="M66" s="100" t="s">
        <v>965</v>
      </c>
      <c r="N66" s="40"/>
      <c r="O66" s="100" t="s">
        <v>965</v>
      </c>
      <c r="P66" s="40"/>
      <c r="Q66" s="100" t="s">
        <v>278</v>
      </c>
      <c r="R66" s="40"/>
    </row>
    <row r="67" spans="1:18" ht="12.75">
      <c r="A67" s="39" t="s">
        <v>1</v>
      </c>
      <c r="B67" s="40"/>
      <c r="C67" s="39" t="s">
        <v>861</v>
      </c>
      <c r="D67" s="40"/>
      <c r="E67" s="39" t="s">
        <v>862</v>
      </c>
      <c r="F67" s="40"/>
      <c r="G67" s="40"/>
      <c r="H67" s="40"/>
      <c r="I67" s="40"/>
      <c r="J67" s="40"/>
      <c r="K67" s="99" t="s">
        <v>965</v>
      </c>
      <c r="L67" s="40"/>
      <c r="M67" s="99" t="s">
        <v>965</v>
      </c>
      <c r="N67" s="40"/>
      <c r="O67" s="99" t="s">
        <v>965</v>
      </c>
      <c r="P67" s="40"/>
      <c r="Q67" s="99" t="s">
        <v>278</v>
      </c>
      <c r="R67" s="40"/>
    </row>
    <row r="68" spans="1:18" ht="12.75">
      <c r="A68" s="48" t="s">
        <v>1</v>
      </c>
      <c r="B68" s="40"/>
      <c r="C68" s="48" t="s">
        <v>930</v>
      </c>
      <c r="D68" s="40"/>
      <c r="E68" s="48" t="s">
        <v>931</v>
      </c>
      <c r="F68" s="40"/>
      <c r="G68" s="40"/>
      <c r="H68" s="40"/>
      <c r="I68" s="40"/>
      <c r="J68" s="40"/>
      <c r="K68" s="61" t="s">
        <v>1</v>
      </c>
      <c r="L68" s="40"/>
      <c r="M68" s="61" t="s">
        <v>1</v>
      </c>
      <c r="N68" s="40"/>
      <c r="O68" s="61" t="s">
        <v>965</v>
      </c>
      <c r="P68" s="40"/>
      <c r="Q68" s="61" t="s">
        <v>1</v>
      </c>
      <c r="R68" s="40"/>
    </row>
    <row r="69" spans="1:18" ht="12.75">
      <c r="A69" s="74"/>
      <c r="B69" s="40"/>
      <c r="C69" s="74" t="s">
        <v>966</v>
      </c>
      <c r="D69" s="40"/>
      <c r="E69" s="74" t="s">
        <v>967</v>
      </c>
      <c r="F69" s="40"/>
      <c r="G69" s="40"/>
      <c r="H69" s="40"/>
      <c r="I69" s="40"/>
      <c r="J69" s="40"/>
      <c r="K69" s="100" t="s">
        <v>968</v>
      </c>
      <c r="L69" s="40"/>
      <c r="M69" s="100" t="s">
        <v>968</v>
      </c>
      <c r="N69" s="40"/>
      <c r="O69" s="100" t="s">
        <v>969</v>
      </c>
      <c r="P69" s="40"/>
      <c r="Q69" s="100" t="s">
        <v>970</v>
      </c>
      <c r="R69" s="40"/>
    </row>
    <row r="70" spans="1:18" ht="12.75">
      <c r="A70" s="39" t="s">
        <v>1</v>
      </c>
      <c r="B70" s="40"/>
      <c r="C70" s="39" t="s">
        <v>907</v>
      </c>
      <c r="D70" s="40"/>
      <c r="E70" s="39" t="s">
        <v>908</v>
      </c>
      <c r="F70" s="40"/>
      <c r="G70" s="40"/>
      <c r="H70" s="40"/>
      <c r="I70" s="40"/>
      <c r="J70" s="40"/>
      <c r="K70" s="99" t="s">
        <v>342</v>
      </c>
      <c r="L70" s="40"/>
      <c r="M70" s="99" t="s">
        <v>342</v>
      </c>
      <c r="N70" s="40"/>
      <c r="O70" s="99" t="s">
        <v>971</v>
      </c>
      <c r="P70" s="40"/>
      <c r="Q70" s="99" t="s">
        <v>972</v>
      </c>
      <c r="R70" s="40"/>
    </row>
    <row r="71" spans="1:18" ht="12.75">
      <c r="A71" s="48" t="s">
        <v>1</v>
      </c>
      <c r="B71" s="40"/>
      <c r="C71" s="48" t="s">
        <v>973</v>
      </c>
      <c r="D71" s="40"/>
      <c r="E71" s="48" t="s">
        <v>974</v>
      </c>
      <c r="F71" s="40"/>
      <c r="G71" s="40"/>
      <c r="H71" s="40"/>
      <c r="I71" s="40"/>
      <c r="J71" s="40"/>
      <c r="K71" s="61" t="s">
        <v>1</v>
      </c>
      <c r="L71" s="40"/>
      <c r="M71" s="61" t="s">
        <v>1</v>
      </c>
      <c r="N71" s="40"/>
      <c r="O71" s="61" t="s">
        <v>975</v>
      </c>
      <c r="P71" s="40"/>
      <c r="Q71" s="61" t="s">
        <v>1</v>
      </c>
      <c r="R71" s="40"/>
    </row>
    <row r="72" spans="1:18" ht="12.75">
      <c r="A72" s="48" t="s">
        <v>1</v>
      </c>
      <c r="B72" s="40"/>
      <c r="C72" s="48" t="s">
        <v>921</v>
      </c>
      <c r="D72" s="40"/>
      <c r="E72" s="48" t="s">
        <v>922</v>
      </c>
      <c r="F72" s="40"/>
      <c r="G72" s="40"/>
      <c r="H72" s="40"/>
      <c r="I72" s="40"/>
      <c r="J72" s="40"/>
      <c r="K72" s="61" t="s">
        <v>1</v>
      </c>
      <c r="L72" s="40"/>
      <c r="M72" s="61" t="s">
        <v>1</v>
      </c>
      <c r="N72" s="40"/>
      <c r="O72" s="61" t="s">
        <v>976</v>
      </c>
      <c r="P72" s="40"/>
      <c r="Q72" s="61" t="s">
        <v>1</v>
      </c>
      <c r="R72" s="40"/>
    </row>
    <row r="73" spans="1:18" ht="12.75">
      <c r="A73" s="39" t="s">
        <v>1</v>
      </c>
      <c r="B73" s="40"/>
      <c r="C73" s="39" t="s">
        <v>861</v>
      </c>
      <c r="D73" s="40"/>
      <c r="E73" s="39" t="s">
        <v>862</v>
      </c>
      <c r="F73" s="40"/>
      <c r="G73" s="40"/>
      <c r="H73" s="40"/>
      <c r="I73" s="40"/>
      <c r="J73" s="40"/>
      <c r="K73" s="99" t="s">
        <v>858</v>
      </c>
      <c r="L73" s="40"/>
      <c r="M73" s="99" t="s">
        <v>858</v>
      </c>
      <c r="N73" s="40"/>
      <c r="O73" s="99" t="s">
        <v>43</v>
      </c>
      <c r="P73" s="40"/>
      <c r="Q73" s="99" t="s">
        <v>45</v>
      </c>
      <c r="R73" s="40"/>
    </row>
    <row r="74" spans="1:18" ht="12.75">
      <c r="A74" s="39" t="s">
        <v>1</v>
      </c>
      <c r="B74" s="40"/>
      <c r="C74" s="39" t="s">
        <v>977</v>
      </c>
      <c r="D74" s="40"/>
      <c r="E74" s="39" t="s">
        <v>978</v>
      </c>
      <c r="F74" s="40"/>
      <c r="G74" s="40"/>
      <c r="H74" s="40"/>
      <c r="I74" s="40"/>
      <c r="J74" s="40"/>
      <c r="K74" s="99" t="s">
        <v>858</v>
      </c>
      <c r="L74" s="40"/>
      <c r="M74" s="99" t="s">
        <v>858</v>
      </c>
      <c r="N74" s="40"/>
      <c r="O74" s="99" t="s">
        <v>43</v>
      </c>
      <c r="P74" s="40"/>
      <c r="Q74" s="99" t="s">
        <v>45</v>
      </c>
      <c r="R74" s="40"/>
    </row>
    <row r="75" spans="1:18" ht="12.75">
      <c r="A75" s="39" t="s">
        <v>1</v>
      </c>
      <c r="B75" s="40"/>
      <c r="C75" s="39" t="s">
        <v>979</v>
      </c>
      <c r="D75" s="40"/>
      <c r="E75" s="39" t="s">
        <v>980</v>
      </c>
      <c r="F75" s="40"/>
      <c r="G75" s="40"/>
      <c r="H75" s="40"/>
      <c r="I75" s="40"/>
      <c r="J75" s="40"/>
      <c r="K75" s="99" t="s">
        <v>647</v>
      </c>
      <c r="L75" s="40"/>
      <c r="M75" s="99" t="s">
        <v>647</v>
      </c>
      <c r="N75" s="40"/>
      <c r="O75" s="99" t="s">
        <v>981</v>
      </c>
      <c r="P75" s="40"/>
      <c r="Q75" s="99" t="s">
        <v>982</v>
      </c>
      <c r="R75" s="40"/>
    </row>
    <row r="76" spans="1:18" ht="12.75">
      <c r="A76" s="48" t="s">
        <v>1</v>
      </c>
      <c r="B76" s="40"/>
      <c r="C76" s="48" t="s">
        <v>983</v>
      </c>
      <c r="D76" s="40"/>
      <c r="E76" s="48" t="s">
        <v>984</v>
      </c>
      <c r="F76" s="40"/>
      <c r="G76" s="40"/>
      <c r="H76" s="40"/>
      <c r="I76" s="40"/>
      <c r="J76" s="40"/>
      <c r="K76" s="61" t="s">
        <v>1</v>
      </c>
      <c r="L76" s="40"/>
      <c r="M76" s="61" t="s">
        <v>1</v>
      </c>
      <c r="N76" s="40"/>
      <c r="O76" s="61" t="s">
        <v>981</v>
      </c>
      <c r="P76" s="40"/>
      <c r="Q76" s="61" t="s">
        <v>1</v>
      </c>
      <c r="R76" s="40"/>
    </row>
    <row r="77" spans="1:18" ht="12.75">
      <c r="A77" s="74"/>
      <c r="B77" s="40"/>
      <c r="C77" s="74" t="s">
        <v>985</v>
      </c>
      <c r="D77" s="40"/>
      <c r="E77" s="74" t="s">
        <v>986</v>
      </c>
      <c r="F77" s="40"/>
      <c r="G77" s="40"/>
      <c r="H77" s="40"/>
      <c r="I77" s="40"/>
      <c r="J77" s="40"/>
      <c r="K77" s="100" t="s">
        <v>987</v>
      </c>
      <c r="L77" s="40"/>
      <c r="M77" s="100" t="s">
        <v>987</v>
      </c>
      <c r="N77" s="40"/>
      <c r="O77" s="100" t="s">
        <v>988</v>
      </c>
      <c r="P77" s="40"/>
      <c r="Q77" s="100" t="s">
        <v>989</v>
      </c>
      <c r="R77" s="40"/>
    </row>
    <row r="78" spans="1:18" ht="12.75">
      <c r="A78" s="39" t="s">
        <v>1</v>
      </c>
      <c r="B78" s="40"/>
      <c r="C78" s="39" t="s">
        <v>861</v>
      </c>
      <c r="D78" s="40"/>
      <c r="E78" s="39" t="s">
        <v>862</v>
      </c>
      <c r="F78" s="40"/>
      <c r="G78" s="40"/>
      <c r="H78" s="40"/>
      <c r="I78" s="40"/>
      <c r="J78" s="40"/>
      <c r="K78" s="99" t="s">
        <v>990</v>
      </c>
      <c r="L78" s="40"/>
      <c r="M78" s="99" t="s">
        <v>990</v>
      </c>
      <c r="N78" s="40"/>
      <c r="O78" s="99" t="s">
        <v>991</v>
      </c>
      <c r="P78" s="40"/>
      <c r="Q78" s="99" t="s">
        <v>992</v>
      </c>
      <c r="R78" s="40"/>
    </row>
    <row r="79" spans="1:18" ht="12.75">
      <c r="A79" s="48" t="s">
        <v>1</v>
      </c>
      <c r="B79" s="40"/>
      <c r="C79" s="48" t="s">
        <v>993</v>
      </c>
      <c r="D79" s="40"/>
      <c r="E79" s="48" t="s">
        <v>994</v>
      </c>
      <c r="F79" s="40"/>
      <c r="G79" s="40"/>
      <c r="H79" s="40"/>
      <c r="I79" s="40"/>
      <c r="J79" s="40"/>
      <c r="K79" s="61" t="s">
        <v>1</v>
      </c>
      <c r="L79" s="40"/>
      <c r="M79" s="61" t="s">
        <v>1</v>
      </c>
      <c r="N79" s="40"/>
      <c r="O79" s="61" t="s">
        <v>991</v>
      </c>
      <c r="P79" s="40"/>
      <c r="Q79" s="61" t="s">
        <v>1</v>
      </c>
      <c r="R79" s="40"/>
    </row>
    <row r="80" spans="1:18" ht="12.75">
      <c r="A80" s="39" t="s">
        <v>1</v>
      </c>
      <c r="B80" s="40"/>
      <c r="C80" s="39" t="s">
        <v>995</v>
      </c>
      <c r="D80" s="40"/>
      <c r="E80" s="39" t="s">
        <v>996</v>
      </c>
      <c r="F80" s="40"/>
      <c r="G80" s="40"/>
      <c r="H80" s="40"/>
      <c r="I80" s="40"/>
      <c r="J80" s="40"/>
      <c r="K80" s="99" t="s">
        <v>997</v>
      </c>
      <c r="L80" s="40"/>
      <c r="M80" s="99" t="s">
        <v>997</v>
      </c>
      <c r="N80" s="40"/>
      <c r="O80" s="99" t="s">
        <v>998</v>
      </c>
      <c r="P80" s="40"/>
      <c r="Q80" s="99" t="s">
        <v>809</v>
      </c>
      <c r="R80" s="40"/>
    </row>
    <row r="81" spans="1:18" ht="12.75">
      <c r="A81" s="48" t="s">
        <v>1</v>
      </c>
      <c r="B81" s="40"/>
      <c r="C81" s="48" t="s">
        <v>999</v>
      </c>
      <c r="D81" s="40"/>
      <c r="E81" s="48" t="s">
        <v>1000</v>
      </c>
      <c r="F81" s="40"/>
      <c r="G81" s="40"/>
      <c r="H81" s="40"/>
      <c r="I81" s="40"/>
      <c r="J81" s="40"/>
      <c r="K81" s="61" t="s">
        <v>1</v>
      </c>
      <c r="L81" s="40"/>
      <c r="M81" s="61" t="s">
        <v>1</v>
      </c>
      <c r="N81" s="40"/>
      <c r="O81" s="61" t="s">
        <v>998</v>
      </c>
      <c r="P81" s="40"/>
      <c r="Q81" s="61" t="s">
        <v>1</v>
      </c>
      <c r="R81" s="40"/>
    </row>
    <row r="82" spans="1:18" ht="12.75">
      <c r="A82" s="74"/>
      <c r="B82" s="40"/>
      <c r="C82" s="74" t="s">
        <v>1001</v>
      </c>
      <c r="D82" s="40"/>
      <c r="E82" s="74" t="s">
        <v>1002</v>
      </c>
      <c r="F82" s="40"/>
      <c r="G82" s="40"/>
      <c r="H82" s="40"/>
      <c r="I82" s="40"/>
      <c r="J82" s="40"/>
      <c r="K82" s="100" t="s">
        <v>1003</v>
      </c>
      <c r="L82" s="40"/>
      <c r="M82" s="100" t="s">
        <v>1003</v>
      </c>
      <c r="N82" s="40"/>
      <c r="O82" s="100" t="s">
        <v>1004</v>
      </c>
      <c r="P82" s="40"/>
      <c r="Q82" s="100" t="s">
        <v>1005</v>
      </c>
      <c r="R82" s="40"/>
    </row>
    <row r="83" spans="1:18" ht="12.75">
      <c r="A83" s="39" t="s">
        <v>1</v>
      </c>
      <c r="B83" s="40"/>
      <c r="C83" s="39" t="s">
        <v>907</v>
      </c>
      <c r="D83" s="40"/>
      <c r="E83" s="39" t="s">
        <v>908</v>
      </c>
      <c r="F83" s="40"/>
      <c r="G83" s="40"/>
      <c r="H83" s="40"/>
      <c r="I83" s="40"/>
      <c r="J83" s="40"/>
      <c r="K83" s="99" t="s">
        <v>1003</v>
      </c>
      <c r="L83" s="40"/>
      <c r="M83" s="99" t="s">
        <v>1003</v>
      </c>
      <c r="N83" s="40"/>
      <c r="O83" s="99" t="s">
        <v>1004</v>
      </c>
      <c r="P83" s="40"/>
      <c r="Q83" s="99" t="s">
        <v>1005</v>
      </c>
      <c r="R83" s="40"/>
    </row>
    <row r="84" spans="1:18" ht="12.75">
      <c r="A84" s="48" t="s">
        <v>1</v>
      </c>
      <c r="B84" s="40"/>
      <c r="C84" s="48" t="s">
        <v>973</v>
      </c>
      <c r="D84" s="40"/>
      <c r="E84" s="48" t="s">
        <v>974</v>
      </c>
      <c r="F84" s="40"/>
      <c r="G84" s="40"/>
      <c r="H84" s="40"/>
      <c r="I84" s="40"/>
      <c r="J84" s="40"/>
      <c r="K84" s="61" t="s">
        <v>1</v>
      </c>
      <c r="L84" s="40"/>
      <c r="M84" s="61" t="s">
        <v>1</v>
      </c>
      <c r="N84" s="40"/>
      <c r="O84" s="61" t="s">
        <v>1006</v>
      </c>
      <c r="P84" s="40"/>
      <c r="Q84" s="61" t="s">
        <v>1</v>
      </c>
      <c r="R84" s="40"/>
    </row>
    <row r="85" spans="1:18" ht="12.75">
      <c r="A85" s="48" t="s">
        <v>1</v>
      </c>
      <c r="B85" s="40"/>
      <c r="C85" s="48" t="s">
        <v>921</v>
      </c>
      <c r="D85" s="40"/>
      <c r="E85" s="48" t="s">
        <v>922</v>
      </c>
      <c r="F85" s="40"/>
      <c r="G85" s="40"/>
      <c r="H85" s="40"/>
      <c r="I85" s="40"/>
      <c r="J85" s="40"/>
      <c r="K85" s="61" t="s">
        <v>1</v>
      </c>
      <c r="L85" s="40"/>
      <c r="M85" s="61" t="s">
        <v>1</v>
      </c>
      <c r="N85" s="40"/>
      <c r="O85" s="61" t="s">
        <v>265</v>
      </c>
      <c r="P85" s="40"/>
      <c r="Q85" s="61" t="s">
        <v>1</v>
      </c>
      <c r="R85" s="40"/>
    </row>
    <row r="86" spans="1:18" ht="12.75">
      <c r="A86" s="119" t="s">
        <v>1</v>
      </c>
      <c r="B86" s="40"/>
      <c r="C86" s="119" t="s">
        <v>1007</v>
      </c>
      <c r="D86" s="40"/>
      <c r="E86" s="119" t="s">
        <v>1008</v>
      </c>
      <c r="F86" s="40"/>
      <c r="G86" s="40"/>
      <c r="H86" s="40"/>
      <c r="I86" s="40"/>
      <c r="J86" s="40"/>
      <c r="K86" s="120" t="s">
        <v>740</v>
      </c>
      <c r="L86" s="40"/>
      <c r="M86" s="120" t="s">
        <v>740</v>
      </c>
      <c r="N86" s="40"/>
      <c r="O86" s="120" t="s">
        <v>740</v>
      </c>
      <c r="P86" s="40"/>
      <c r="Q86" s="120" t="s">
        <v>278</v>
      </c>
      <c r="R86" s="40"/>
    </row>
    <row r="87" spans="1:18" ht="12.75">
      <c r="A87" s="74"/>
      <c r="B87" s="40"/>
      <c r="C87" s="74" t="s">
        <v>1009</v>
      </c>
      <c r="D87" s="40"/>
      <c r="E87" s="74" t="s">
        <v>1010</v>
      </c>
      <c r="F87" s="40"/>
      <c r="G87" s="40"/>
      <c r="H87" s="40"/>
      <c r="I87" s="40"/>
      <c r="J87" s="40"/>
      <c r="K87" s="100" t="s">
        <v>740</v>
      </c>
      <c r="L87" s="40"/>
      <c r="M87" s="100" t="s">
        <v>740</v>
      </c>
      <c r="N87" s="40"/>
      <c r="O87" s="100" t="s">
        <v>740</v>
      </c>
      <c r="P87" s="40"/>
      <c r="Q87" s="100" t="s">
        <v>278</v>
      </c>
      <c r="R87" s="40"/>
    </row>
    <row r="88" spans="1:18" ht="12.75">
      <c r="A88" s="39" t="s">
        <v>1</v>
      </c>
      <c r="B88" s="40"/>
      <c r="C88" s="39" t="s">
        <v>1011</v>
      </c>
      <c r="D88" s="40"/>
      <c r="E88" s="39" t="s">
        <v>1012</v>
      </c>
      <c r="F88" s="40"/>
      <c r="G88" s="40"/>
      <c r="H88" s="40"/>
      <c r="I88" s="40"/>
      <c r="J88" s="40"/>
      <c r="K88" s="99" t="s">
        <v>740</v>
      </c>
      <c r="L88" s="40"/>
      <c r="M88" s="99" t="s">
        <v>740</v>
      </c>
      <c r="N88" s="40"/>
      <c r="O88" s="99" t="s">
        <v>740</v>
      </c>
      <c r="P88" s="40"/>
      <c r="Q88" s="99" t="s">
        <v>278</v>
      </c>
      <c r="R88" s="40"/>
    </row>
    <row r="89" spans="1:18" ht="12.75">
      <c r="A89" s="48" t="s">
        <v>1</v>
      </c>
      <c r="B89" s="40"/>
      <c r="C89" s="48" t="s">
        <v>1013</v>
      </c>
      <c r="D89" s="40"/>
      <c r="E89" s="48" t="s">
        <v>1014</v>
      </c>
      <c r="F89" s="40"/>
      <c r="G89" s="40"/>
      <c r="H89" s="40"/>
      <c r="I89" s="40"/>
      <c r="J89" s="40"/>
      <c r="K89" s="61" t="s">
        <v>1</v>
      </c>
      <c r="L89" s="40"/>
      <c r="M89" s="61" t="s">
        <v>1</v>
      </c>
      <c r="N89" s="40"/>
      <c r="O89" s="61" t="s">
        <v>740</v>
      </c>
      <c r="P89" s="40"/>
      <c r="Q89" s="61" t="s">
        <v>1</v>
      </c>
      <c r="R89" s="40"/>
    </row>
    <row r="90" spans="1:18" ht="12.75">
      <c r="A90" s="119" t="s">
        <v>1</v>
      </c>
      <c r="B90" s="40"/>
      <c r="C90" s="119" t="s">
        <v>1015</v>
      </c>
      <c r="D90" s="40"/>
      <c r="E90" s="119" t="s">
        <v>1016</v>
      </c>
      <c r="F90" s="40"/>
      <c r="G90" s="40"/>
      <c r="H90" s="40"/>
      <c r="I90" s="40"/>
      <c r="J90" s="40"/>
      <c r="K90" s="120" t="s">
        <v>1017</v>
      </c>
      <c r="L90" s="40"/>
      <c r="M90" s="120" t="s">
        <v>1017</v>
      </c>
      <c r="N90" s="40"/>
      <c r="O90" s="120" t="s">
        <v>1018</v>
      </c>
      <c r="P90" s="40"/>
      <c r="Q90" s="120" t="s">
        <v>1019</v>
      </c>
      <c r="R90" s="40"/>
    </row>
    <row r="91" spans="1:18" ht="12.75">
      <c r="A91" s="74"/>
      <c r="B91" s="40"/>
      <c r="C91" s="74" t="s">
        <v>966</v>
      </c>
      <c r="D91" s="40"/>
      <c r="E91" s="74" t="s">
        <v>1020</v>
      </c>
      <c r="F91" s="40"/>
      <c r="G91" s="40"/>
      <c r="H91" s="40"/>
      <c r="I91" s="40"/>
      <c r="J91" s="40"/>
      <c r="K91" s="100" t="s">
        <v>1021</v>
      </c>
      <c r="L91" s="40"/>
      <c r="M91" s="100" t="s">
        <v>1021</v>
      </c>
      <c r="N91" s="40"/>
      <c r="O91" s="100" t="s">
        <v>1022</v>
      </c>
      <c r="P91" s="40"/>
      <c r="Q91" s="100" t="s">
        <v>1023</v>
      </c>
      <c r="R91" s="40"/>
    </row>
    <row r="92" spans="1:18" ht="12.75">
      <c r="A92" s="39" t="s">
        <v>1</v>
      </c>
      <c r="B92" s="40"/>
      <c r="C92" s="39" t="s">
        <v>995</v>
      </c>
      <c r="D92" s="40"/>
      <c r="E92" s="39" t="s">
        <v>996</v>
      </c>
      <c r="F92" s="40"/>
      <c r="G92" s="40"/>
      <c r="H92" s="40"/>
      <c r="I92" s="40"/>
      <c r="J92" s="40"/>
      <c r="K92" s="99" t="s">
        <v>1021</v>
      </c>
      <c r="L92" s="40"/>
      <c r="M92" s="99" t="s">
        <v>1021</v>
      </c>
      <c r="N92" s="40"/>
      <c r="O92" s="99" t="s">
        <v>1022</v>
      </c>
      <c r="P92" s="40"/>
      <c r="Q92" s="99" t="s">
        <v>1023</v>
      </c>
      <c r="R92" s="40"/>
    </row>
    <row r="93" spans="1:18" ht="12.75">
      <c r="A93" s="48" t="s">
        <v>1</v>
      </c>
      <c r="B93" s="40"/>
      <c r="C93" s="48" t="s">
        <v>999</v>
      </c>
      <c r="D93" s="40"/>
      <c r="E93" s="48" t="s">
        <v>1000</v>
      </c>
      <c r="F93" s="40"/>
      <c r="G93" s="40"/>
      <c r="H93" s="40"/>
      <c r="I93" s="40"/>
      <c r="J93" s="40"/>
      <c r="K93" s="61" t="s">
        <v>1</v>
      </c>
      <c r="L93" s="40"/>
      <c r="M93" s="61" t="s">
        <v>1</v>
      </c>
      <c r="N93" s="40"/>
      <c r="O93" s="61" t="s">
        <v>1022</v>
      </c>
      <c r="P93" s="40"/>
      <c r="Q93" s="61" t="s">
        <v>1</v>
      </c>
      <c r="R93" s="40"/>
    </row>
    <row r="94" spans="1:18" ht="12.75">
      <c r="A94" s="74"/>
      <c r="B94" s="40"/>
      <c r="C94" s="74" t="s">
        <v>985</v>
      </c>
      <c r="D94" s="40"/>
      <c r="E94" s="74" t="s">
        <v>1024</v>
      </c>
      <c r="F94" s="40"/>
      <c r="G94" s="40"/>
      <c r="H94" s="40"/>
      <c r="I94" s="40"/>
      <c r="J94" s="40"/>
      <c r="K94" s="100" t="s">
        <v>997</v>
      </c>
      <c r="L94" s="40"/>
      <c r="M94" s="100" t="s">
        <v>997</v>
      </c>
      <c r="N94" s="40"/>
      <c r="O94" s="100" t="s">
        <v>1025</v>
      </c>
      <c r="P94" s="40"/>
      <c r="Q94" s="100" t="s">
        <v>1026</v>
      </c>
      <c r="R94" s="40"/>
    </row>
    <row r="95" spans="1:18" ht="12.75">
      <c r="A95" s="39" t="s">
        <v>1</v>
      </c>
      <c r="B95" s="40"/>
      <c r="C95" s="39" t="s">
        <v>995</v>
      </c>
      <c r="D95" s="40"/>
      <c r="E95" s="39" t="s">
        <v>996</v>
      </c>
      <c r="F95" s="40"/>
      <c r="G95" s="40"/>
      <c r="H95" s="40"/>
      <c r="I95" s="40"/>
      <c r="J95" s="40"/>
      <c r="K95" s="99" t="s">
        <v>240</v>
      </c>
      <c r="L95" s="40"/>
      <c r="M95" s="99" t="s">
        <v>240</v>
      </c>
      <c r="N95" s="40"/>
      <c r="O95" s="99" t="s">
        <v>1027</v>
      </c>
      <c r="P95" s="40"/>
      <c r="Q95" s="99" t="s">
        <v>1028</v>
      </c>
      <c r="R95" s="40"/>
    </row>
    <row r="96" spans="1:18" ht="12.75">
      <c r="A96" s="48" t="s">
        <v>1</v>
      </c>
      <c r="B96" s="40"/>
      <c r="C96" s="48" t="s">
        <v>999</v>
      </c>
      <c r="D96" s="40"/>
      <c r="E96" s="48" t="s">
        <v>1000</v>
      </c>
      <c r="F96" s="40"/>
      <c r="G96" s="40"/>
      <c r="H96" s="40"/>
      <c r="I96" s="40"/>
      <c r="J96" s="40"/>
      <c r="K96" s="61" t="s">
        <v>1</v>
      </c>
      <c r="L96" s="40"/>
      <c r="M96" s="61" t="s">
        <v>1</v>
      </c>
      <c r="N96" s="40"/>
      <c r="O96" s="61" t="s">
        <v>1027</v>
      </c>
      <c r="P96" s="40"/>
      <c r="Q96" s="61" t="s">
        <v>1</v>
      </c>
      <c r="R96" s="40"/>
    </row>
    <row r="97" spans="1:18" ht="12.75">
      <c r="A97" s="39" t="s">
        <v>1</v>
      </c>
      <c r="B97" s="40"/>
      <c r="C97" s="39" t="s">
        <v>1029</v>
      </c>
      <c r="D97" s="40"/>
      <c r="E97" s="39" t="s">
        <v>1030</v>
      </c>
      <c r="F97" s="40"/>
      <c r="G97" s="40"/>
      <c r="H97" s="40"/>
      <c r="I97" s="40"/>
      <c r="J97" s="40"/>
      <c r="K97" s="99" t="s">
        <v>1031</v>
      </c>
      <c r="L97" s="40"/>
      <c r="M97" s="99" t="s">
        <v>1031</v>
      </c>
      <c r="N97" s="40"/>
      <c r="O97" s="99" t="s">
        <v>1031</v>
      </c>
      <c r="P97" s="40"/>
      <c r="Q97" s="99" t="s">
        <v>278</v>
      </c>
      <c r="R97" s="40"/>
    </row>
    <row r="98" spans="1:18" ht="12.75">
      <c r="A98" s="48" t="s">
        <v>1</v>
      </c>
      <c r="B98" s="40"/>
      <c r="C98" s="48" t="s">
        <v>1032</v>
      </c>
      <c r="D98" s="40"/>
      <c r="E98" s="48" t="s">
        <v>1033</v>
      </c>
      <c r="F98" s="40"/>
      <c r="G98" s="40"/>
      <c r="H98" s="40"/>
      <c r="I98" s="40"/>
      <c r="J98" s="40"/>
      <c r="K98" s="61" t="s">
        <v>1</v>
      </c>
      <c r="L98" s="40"/>
      <c r="M98" s="61" t="s">
        <v>1</v>
      </c>
      <c r="N98" s="40"/>
      <c r="O98" s="61" t="s">
        <v>1031</v>
      </c>
      <c r="P98" s="40"/>
      <c r="Q98" s="61" t="s">
        <v>1</v>
      </c>
      <c r="R98" s="40"/>
    </row>
    <row r="99" spans="1:18" ht="12.75">
      <c r="A99" s="74"/>
      <c r="B99" s="40"/>
      <c r="C99" s="74" t="s">
        <v>1034</v>
      </c>
      <c r="D99" s="40"/>
      <c r="E99" s="74" t="s">
        <v>1035</v>
      </c>
      <c r="F99" s="40"/>
      <c r="G99" s="40"/>
      <c r="H99" s="40"/>
      <c r="I99" s="40"/>
      <c r="J99" s="40"/>
      <c r="K99" s="100" t="s">
        <v>647</v>
      </c>
      <c r="L99" s="40"/>
      <c r="M99" s="100" t="s">
        <v>647</v>
      </c>
      <c r="N99" s="40"/>
      <c r="O99" s="100" t="s">
        <v>647</v>
      </c>
      <c r="P99" s="40"/>
      <c r="Q99" s="100" t="s">
        <v>278</v>
      </c>
      <c r="R99" s="40"/>
    </row>
    <row r="100" spans="1:18" ht="12.75">
      <c r="A100" s="39" t="s">
        <v>1</v>
      </c>
      <c r="B100" s="40"/>
      <c r="C100" s="39" t="s">
        <v>995</v>
      </c>
      <c r="D100" s="40"/>
      <c r="E100" s="39" t="s">
        <v>996</v>
      </c>
      <c r="F100" s="40"/>
      <c r="G100" s="40"/>
      <c r="H100" s="40"/>
      <c r="I100" s="40"/>
      <c r="J100" s="40"/>
      <c r="K100" s="99" t="s">
        <v>644</v>
      </c>
      <c r="L100" s="40"/>
      <c r="M100" s="99" t="s">
        <v>644</v>
      </c>
      <c r="N100" s="40"/>
      <c r="O100" s="99" t="s">
        <v>644</v>
      </c>
      <c r="P100" s="40"/>
      <c r="Q100" s="99" t="s">
        <v>278</v>
      </c>
      <c r="R100" s="40"/>
    </row>
    <row r="101" spans="1:18" ht="12.75">
      <c r="A101" s="48" t="s">
        <v>1</v>
      </c>
      <c r="B101" s="40"/>
      <c r="C101" s="48" t="s">
        <v>999</v>
      </c>
      <c r="D101" s="40"/>
      <c r="E101" s="48" t="s">
        <v>1000</v>
      </c>
      <c r="F101" s="40"/>
      <c r="G101" s="40"/>
      <c r="H101" s="40"/>
      <c r="I101" s="40"/>
      <c r="J101" s="40"/>
      <c r="K101" s="61" t="s">
        <v>1</v>
      </c>
      <c r="L101" s="40"/>
      <c r="M101" s="61" t="s">
        <v>1</v>
      </c>
      <c r="N101" s="40"/>
      <c r="O101" s="61" t="s">
        <v>644</v>
      </c>
      <c r="P101" s="40"/>
      <c r="Q101" s="61" t="s">
        <v>1</v>
      </c>
      <c r="R101" s="40"/>
    </row>
    <row r="102" spans="1:18" ht="12.75">
      <c r="A102" s="39" t="s">
        <v>1</v>
      </c>
      <c r="B102" s="40"/>
      <c r="C102" s="39" t="s">
        <v>1029</v>
      </c>
      <c r="D102" s="40"/>
      <c r="E102" s="39" t="s">
        <v>1030</v>
      </c>
      <c r="F102" s="40"/>
      <c r="G102" s="40"/>
      <c r="H102" s="40"/>
      <c r="I102" s="40"/>
      <c r="J102" s="40"/>
      <c r="K102" s="99" t="s">
        <v>1036</v>
      </c>
      <c r="L102" s="40"/>
      <c r="M102" s="99" t="s">
        <v>1036</v>
      </c>
      <c r="N102" s="40"/>
      <c r="O102" s="99" t="s">
        <v>1036</v>
      </c>
      <c r="P102" s="40"/>
      <c r="Q102" s="99" t="s">
        <v>278</v>
      </c>
      <c r="R102" s="40"/>
    </row>
    <row r="103" spans="1:18" ht="12.75">
      <c r="A103" s="48" t="s">
        <v>1</v>
      </c>
      <c r="B103" s="40"/>
      <c r="C103" s="48" t="s">
        <v>1032</v>
      </c>
      <c r="D103" s="40"/>
      <c r="E103" s="48" t="s">
        <v>1033</v>
      </c>
      <c r="F103" s="40"/>
      <c r="G103" s="40"/>
      <c r="H103" s="40"/>
      <c r="I103" s="40"/>
      <c r="J103" s="40"/>
      <c r="K103" s="61" t="s">
        <v>1</v>
      </c>
      <c r="L103" s="40"/>
      <c r="M103" s="61" t="s">
        <v>1</v>
      </c>
      <c r="N103" s="40"/>
      <c r="O103" s="61" t="s">
        <v>1036</v>
      </c>
      <c r="P103" s="40"/>
      <c r="Q103" s="61" t="s">
        <v>1</v>
      </c>
      <c r="R103" s="40"/>
    </row>
    <row r="104" spans="1:18" ht="12.75">
      <c r="A104" s="74"/>
      <c r="B104" s="40"/>
      <c r="C104" s="74" t="s">
        <v>1037</v>
      </c>
      <c r="D104" s="40"/>
      <c r="E104" s="74" t="s">
        <v>1038</v>
      </c>
      <c r="F104" s="40"/>
      <c r="G104" s="40"/>
      <c r="H104" s="40"/>
      <c r="I104" s="40"/>
      <c r="J104" s="40"/>
      <c r="K104" s="100" t="s">
        <v>1039</v>
      </c>
      <c r="L104" s="40"/>
      <c r="M104" s="100" t="s">
        <v>1039</v>
      </c>
      <c r="N104" s="40"/>
      <c r="O104" s="100" t="s">
        <v>1039</v>
      </c>
      <c r="P104" s="40"/>
      <c r="Q104" s="100" t="s">
        <v>278</v>
      </c>
      <c r="R104" s="40"/>
    </row>
    <row r="105" spans="1:18" ht="12.75">
      <c r="A105" s="39" t="s">
        <v>1</v>
      </c>
      <c r="B105" s="40"/>
      <c r="C105" s="39" t="s">
        <v>995</v>
      </c>
      <c r="D105" s="40"/>
      <c r="E105" s="39" t="s">
        <v>996</v>
      </c>
      <c r="F105" s="40"/>
      <c r="G105" s="40"/>
      <c r="H105" s="40"/>
      <c r="I105" s="40"/>
      <c r="J105" s="40"/>
      <c r="K105" s="99" t="s">
        <v>1039</v>
      </c>
      <c r="L105" s="40"/>
      <c r="M105" s="99" t="s">
        <v>1039</v>
      </c>
      <c r="N105" s="40"/>
      <c r="O105" s="99" t="s">
        <v>1039</v>
      </c>
      <c r="P105" s="40"/>
      <c r="Q105" s="99" t="s">
        <v>278</v>
      </c>
      <c r="R105" s="40"/>
    </row>
    <row r="106" spans="1:18" ht="12.75">
      <c r="A106" s="48" t="s">
        <v>1</v>
      </c>
      <c r="B106" s="40"/>
      <c r="C106" s="48" t="s">
        <v>999</v>
      </c>
      <c r="D106" s="40"/>
      <c r="E106" s="48" t="s">
        <v>1000</v>
      </c>
      <c r="F106" s="40"/>
      <c r="G106" s="40"/>
      <c r="H106" s="40"/>
      <c r="I106" s="40"/>
      <c r="J106" s="40"/>
      <c r="K106" s="61" t="s">
        <v>1</v>
      </c>
      <c r="L106" s="40"/>
      <c r="M106" s="61" t="s">
        <v>1</v>
      </c>
      <c r="N106" s="40"/>
      <c r="O106" s="61" t="s">
        <v>1039</v>
      </c>
      <c r="P106" s="40"/>
      <c r="Q106" s="61" t="s">
        <v>1</v>
      </c>
      <c r="R106" s="40"/>
    </row>
    <row r="107" spans="1:18" ht="12.75">
      <c r="A107" s="74"/>
      <c r="B107" s="40"/>
      <c r="C107" s="74" t="s">
        <v>1040</v>
      </c>
      <c r="D107" s="40"/>
      <c r="E107" s="74" t="s">
        <v>1041</v>
      </c>
      <c r="F107" s="40"/>
      <c r="G107" s="40"/>
      <c r="H107" s="40"/>
      <c r="I107" s="40"/>
      <c r="J107" s="40"/>
      <c r="K107" s="100" t="s">
        <v>1042</v>
      </c>
      <c r="L107" s="40"/>
      <c r="M107" s="100" t="s">
        <v>1042</v>
      </c>
      <c r="N107" s="40"/>
      <c r="O107" s="100" t="s">
        <v>1043</v>
      </c>
      <c r="P107" s="40"/>
      <c r="Q107" s="100" t="s">
        <v>1044</v>
      </c>
      <c r="R107" s="40"/>
    </row>
    <row r="108" spans="1:18" ht="12.75">
      <c r="A108" s="39" t="s">
        <v>1</v>
      </c>
      <c r="B108" s="40"/>
      <c r="C108" s="39" t="s">
        <v>995</v>
      </c>
      <c r="D108" s="40"/>
      <c r="E108" s="39" t="s">
        <v>996</v>
      </c>
      <c r="F108" s="40"/>
      <c r="G108" s="40"/>
      <c r="H108" s="40"/>
      <c r="I108" s="40"/>
      <c r="J108" s="40"/>
      <c r="K108" s="99" t="s">
        <v>1042</v>
      </c>
      <c r="L108" s="40"/>
      <c r="M108" s="99" t="s">
        <v>1042</v>
      </c>
      <c r="N108" s="40"/>
      <c r="O108" s="99" t="s">
        <v>1043</v>
      </c>
      <c r="P108" s="40"/>
      <c r="Q108" s="99" t="s">
        <v>1044</v>
      </c>
      <c r="R108" s="40"/>
    </row>
    <row r="109" spans="1:18" ht="12.75">
      <c r="A109" s="48" t="s">
        <v>1</v>
      </c>
      <c r="B109" s="40"/>
      <c r="C109" s="48" t="s">
        <v>999</v>
      </c>
      <c r="D109" s="40"/>
      <c r="E109" s="48" t="s">
        <v>1000</v>
      </c>
      <c r="F109" s="40"/>
      <c r="G109" s="40"/>
      <c r="H109" s="40"/>
      <c r="I109" s="40"/>
      <c r="J109" s="40"/>
      <c r="K109" s="61" t="s">
        <v>1</v>
      </c>
      <c r="L109" s="40"/>
      <c r="M109" s="61" t="s">
        <v>1</v>
      </c>
      <c r="N109" s="40"/>
      <c r="O109" s="61" t="s">
        <v>1045</v>
      </c>
      <c r="P109" s="40"/>
      <c r="Q109" s="61" t="s">
        <v>1</v>
      </c>
      <c r="R109" s="40"/>
    </row>
    <row r="110" spans="1:18" ht="12.75">
      <c r="A110" s="48" t="s">
        <v>1</v>
      </c>
      <c r="B110" s="40"/>
      <c r="C110" s="48" t="s">
        <v>1046</v>
      </c>
      <c r="D110" s="40"/>
      <c r="E110" s="48" t="s">
        <v>1047</v>
      </c>
      <c r="F110" s="40"/>
      <c r="G110" s="40"/>
      <c r="H110" s="40"/>
      <c r="I110" s="40"/>
      <c r="J110" s="40"/>
      <c r="K110" s="61" t="s">
        <v>1</v>
      </c>
      <c r="L110" s="40"/>
      <c r="M110" s="61" t="s">
        <v>1</v>
      </c>
      <c r="N110" s="40"/>
      <c r="O110" s="61" t="s">
        <v>451</v>
      </c>
      <c r="P110" s="40"/>
      <c r="Q110" s="61" t="s">
        <v>1</v>
      </c>
      <c r="R110" s="40"/>
    </row>
    <row r="111" spans="1:18" ht="12.75">
      <c r="A111" s="74"/>
      <c r="B111" s="40"/>
      <c r="C111" s="74" t="s">
        <v>1048</v>
      </c>
      <c r="D111" s="40"/>
      <c r="E111" s="74" t="s">
        <v>1049</v>
      </c>
      <c r="F111" s="40"/>
      <c r="G111" s="40"/>
      <c r="H111" s="40"/>
      <c r="I111" s="40"/>
      <c r="J111" s="40"/>
      <c r="K111" s="100" t="s">
        <v>1050</v>
      </c>
      <c r="L111" s="40"/>
      <c r="M111" s="100" t="s">
        <v>1050</v>
      </c>
      <c r="N111" s="40"/>
      <c r="O111" s="100" t="s">
        <v>1051</v>
      </c>
      <c r="P111" s="40"/>
      <c r="Q111" s="100" t="s">
        <v>1052</v>
      </c>
      <c r="R111" s="40"/>
    </row>
    <row r="112" spans="1:18" ht="12.75">
      <c r="A112" s="39" t="s">
        <v>1</v>
      </c>
      <c r="B112" s="40"/>
      <c r="C112" s="39" t="s">
        <v>995</v>
      </c>
      <c r="D112" s="40"/>
      <c r="E112" s="39" t="s">
        <v>996</v>
      </c>
      <c r="F112" s="40"/>
      <c r="G112" s="40"/>
      <c r="H112" s="40"/>
      <c r="I112" s="40"/>
      <c r="J112" s="40"/>
      <c r="K112" s="99" t="s">
        <v>1050</v>
      </c>
      <c r="L112" s="40"/>
      <c r="M112" s="99" t="s">
        <v>1050</v>
      </c>
      <c r="N112" s="40"/>
      <c r="O112" s="99" t="s">
        <v>1051</v>
      </c>
      <c r="P112" s="40"/>
      <c r="Q112" s="99" t="s">
        <v>1052</v>
      </c>
      <c r="R112" s="40"/>
    </row>
    <row r="113" spans="1:18" ht="12.75">
      <c r="A113" s="48" t="s">
        <v>1</v>
      </c>
      <c r="B113" s="40"/>
      <c r="C113" s="48" t="s">
        <v>999</v>
      </c>
      <c r="D113" s="40"/>
      <c r="E113" s="48" t="s">
        <v>1000</v>
      </c>
      <c r="F113" s="40"/>
      <c r="G113" s="40"/>
      <c r="H113" s="40"/>
      <c r="I113" s="40"/>
      <c r="J113" s="40"/>
      <c r="K113" s="61" t="s">
        <v>1</v>
      </c>
      <c r="L113" s="40"/>
      <c r="M113" s="61" t="s">
        <v>1</v>
      </c>
      <c r="N113" s="40"/>
      <c r="O113" s="61" t="s">
        <v>1051</v>
      </c>
      <c r="P113" s="40"/>
      <c r="Q113" s="61" t="s">
        <v>1</v>
      </c>
      <c r="R113" s="40"/>
    </row>
    <row r="114" spans="1:18" ht="12.75">
      <c r="A114" s="74"/>
      <c r="B114" s="40"/>
      <c r="C114" s="74" t="s">
        <v>1053</v>
      </c>
      <c r="D114" s="40"/>
      <c r="E114" s="74" t="s">
        <v>1054</v>
      </c>
      <c r="F114" s="40"/>
      <c r="G114" s="40"/>
      <c r="H114" s="40"/>
      <c r="I114" s="40"/>
      <c r="J114" s="40"/>
      <c r="K114" s="100" t="s">
        <v>644</v>
      </c>
      <c r="L114" s="40"/>
      <c r="M114" s="100" t="s">
        <v>644</v>
      </c>
      <c r="N114" s="40"/>
      <c r="O114" s="100" t="s">
        <v>644</v>
      </c>
      <c r="P114" s="40"/>
      <c r="Q114" s="100" t="s">
        <v>278</v>
      </c>
      <c r="R114" s="40"/>
    </row>
    <row r="115" spans="1:18" ht="12.75">
      <c r="A115" s="39" t="s">
        <v>1</v>
      </c>
      <c r="B115" s="40"/>
      <c r="C115" s="39" t="s">
        <v>995</v>
      </c>
      <c r="D115" s="40"/>
      <c r="E115" s="39" t="s">
        <v>996</v>
      </c>
      <c r="F115" s="40"/>
      <c r="G115" s="40"/>
      <c r="H115" s="40"/>
      <c r="I115" s="40"/>
      <c r="J115" s="40"/>
      <c r="K115" s="99" t="s">
        <v>644</v>
      </c>
      <c r="L115" s="40"/>
      <c r="M115" s="99" t="s">
        <v>644</v>
      </c>
      <c r="N115" s="40"/>
      <c r="O115" s="99" t="s">
        <v>644</v>
      </c>
      <c r="P115" s="40"/>
      <c r="Q115" s="99" t="s">
        <v>278</v>
      </c>
      <c r="R115" s="40"/>
    </row>
    <row r="116" spans="1:18" ht="12.75">
      <c r="A116" s="48" t="s">
        <v>1</v>
      </c>
      <c r="B116" s="40"/>
      <c r="C116" s="48" t="s">
        <v>999</v>
      </c>
      <c r="D116" s="40"/>
      <c r="E116" s="48" t="s">
        <v>1000</v>
      </c>
      <c r="F116" s="40"/>
      <c r="G116" s="40"/>
      <c r="H116" s="40"/>
      <c r="I116" s="40"/>
      <c r="J116" s="40"/>
      <c r="K116" s="61" t="s">
        <v>1</v>
      </c>
      <c r="L116" s="40"/>
      <c r="M116" s="61" t="s">
        <v>1</v>
      </c>
      <c r="N116" s="40"/>
      <c r="O116" s="61" t="s">
        <v>644</v>
      </c>
      <c r="P116" s="40"/>
      <c r="Q116" s="61" t="s">
        <v>1</v>
      </c>
      <c r="R116" s="40"/>
    </row>
    <row r="117" spans="1:18" ht="12.75">
      <c r="A117" s="119" t="s">
        <v>1</v>
      </c>
      <c r="B117" s="40"/>
      <c r="C117" s="119" t="s">
        <v>1055</v>
      </c>
      <c r="D117" s="40"/>
      <c r="E117" s="119" t="s">
        <v>1056</v>
      </c>
      <c r="F117" s="40"/>
      <c r="G117" s="40"/>
      <c r="H117" s="40"/>
      <c r="I117" s="40"/>
      <c r="J117" s="40"/>
      <c r="K117" s="120" t="s">
        <v>1057</v>
      </c>
      <c r="L117" s="40"/>
      <c r="M117" s="120" t="s">
        <v>1057</v>
      </c>
      <c r="N117" s="40"/>
      <c r="O117" s="120" t="s">
        <v>1058</v>
      </c>
      <c r="P117" s="40"/>
      <c r="Q117" s="120" t="s">
        <v>1059</v>
      </c>
      <c r="R117" s="40"/>
    </row>
    <row r="118" spans="1:18" ht="12.75">
      <c r="A118" s="74"/>
      <c r="B118" s="40"/>
      <c r="C118" s="74" t="s">
        <v>1060</v>
      </c>
      <c r="D118" s="40"/>
      <c r="E118" s="74" t="s">
        <v>1061</v>
      </c>
      <c r="F118" s="40"/>
      <c r="G118" s="40"/>
      <c r="H118" s="40"/>
      <c r="I118" s="40"/>
      <c r="J118" s="40"/>
      <c r="K118" s="100" t="s">
        <v>1062</v>
      </c>
      <c r="L118" s="40"/>
      <c r="M118" s="100" t="s">
        <v>1062</v>
      </c>
      <c r="N118" s="40"/>
      <c r="O118" s="100" t="s">
        <v>1062</v>
      </c>
      <c r="P118" s="40"/>
      <c r="Q118" s="100" t="s">
        <v>278</v>
      </c>
      <c r="R118" s="40"/>
    </row>
    <row r="119" spans="1:18" ht="12.75">
      <c r="A119" s="39" t="s">
        <v>1</v>
      </c>
      <c r="B119" s="40"/>
      <c r="C119" s="39" t="s">
        <v>995</v>
      </c>
      <c r="D119" s="40"/>
      <c r="E119" s="39" t="s">
        <v>996</v>
      </c>
      <c r="F119" s="40"/>
      <c r="G119" s="40"/>
      <c r="H119" s="40"/>
      <c r="I119" s="40"/>
      <c r="J119" s="40"/>
      <c r="K119" s="99" t="s">
        <v>1062</v>
      </c>
      <c r="L119" s="40"/>
      <c r="M119" s="99" t="s">
        <v>1062</v>
      </c>
      <c r="N119" s="40"/>
      <c r="O119" s="99" t="s">
        <v>1062</v>
      </c>
      <c r="P119" s="40"/>
      <c r="Q119" s="99" t="s">
        <v>278</v>
      </c>
      <c r="R119" s="40"/>
    </row>
    <row r="120" spans="1:18" ht="12.75">
      <c r="A120" s="48" t="s">
        <v>1</v>
      </c>
      <c r="B120" s="40"/>
      <c r="C120" s="48" t="s">
        <v>999</v>
      </c>
      <c r="D120" s="40"/>
      <c r="E120" s="48" t="s">
        <v>1000</v>
      </c>
      <c r="F120" s="40"/>
      <c r="G120" s="40"/>
      <c r="H120" s="40"/>
      <c r="I120" s="40"/>
      <c r="J120" s="40"/>
      <c r="K120" s="61" t="s">
        <v>1</v>
      </c>
      <c r="L120" s="40"/>
      <c r="M120" s="61" t="s">
        <v>1</v>
      </c>
      <c r="N120" s="40"/>
      <c r="O120" s="61" t="s">
        <v>1062</v>
      </c>
      <c r="P120" s="40"/>
      <c r="Q120" s="61" t="s">
        <v>1</v>
      </c>
      <c r="R120" s="40"/>
    </row>
    <row r="121" spans="1:18" ht="12.75">
      <c r="A121" s="74"/>
      <c r="B121" s="40"/>
      <c r="C121" s="74" t="s">
        <v>1063</v>
      </c>
      <c r="D121" s="40"/>
      <c r="E121" s="74" t="s">
        <v>1064</v>
      </c>
      <c r="F121" s="40"/>
      <c r="G121" s="40"/>
      <c r="H121" s="40"/>
      <c r="I121" s="40"/>
      <c r="J121" s="40"/>
      <c r="K121" s="100" t="s">
        <v>1065</v>
      </c>
      <c r="L121" s="40"/>
      <c r="M121" s="100" t="s">
        <v>1065</v>
      </c>
      <c r="N121" s="40"/>
      <c r="O121" s="100" t="s">
        <v>1066</v>
      </c>
      <c r="P121" s="40"/>
      <c r="Q121" s="100" t="s">
        <v>1067</v>
      </c>
      <c r="R121" s="40"/>
    </row>
    <row r="122" spans="1:18" ht="12.75">
      <c r="A122" s="39" t="s">
        <v>1</v>
      </c>
      <c r="B122" s="40"/>
      <c r="C122" s="39" t="s">
        <v>861</v>
      </c>
      <c r="D122" s="40"/>
      <c r="E122" s="39" t="s">
        <v>862</v>
      </c>
      <c r="F122" s="40"/>
      <c r="G122" s="40"/>
      <c r="H122" s="40"/>
      <c r="I122" s="40"/>
      <c r="J122" s="40"/>
      <c r="K122" s="99" t="s">
        <v>1068</v>
      </c>
      <c r="L122" s="40"/>
      <c r="M122" s="99" t="s">
        <v>1068</v>
      </c>
      <c r="N122" s="40"/>
      <c r="O122" s="99" t="s">
        <v>1069</v>
      </c>
      <c r="P122" s="40"/>
      <c r="Q122" s="99" t="s">
        <v>1070</v>
      </c>
      <c r="R122" s="40"/>
    </row>
    <row r="123" spans="1:18" ht="12.75">
      <c r="A123" s="48" t="s">
        <v>1</v>
      </c>
      <c r="B123" s="40"/>
      <c r="C123" s="48" t="s">
        <v>939</v>
      </c>
      <c r="D123" s="40"/>
      <c r="E123" s="48" t="s">
        <v>862</v>
      </c>
      <c r="F123" s="40"/>
      <c r="G123" s="40"/>
      <c r="H123" s="40"/>
      <c r="I123" s="40"/>
      <c r="J123" s="40"/>
      <c r="K123" s="61" t="s">
        <v>1</v>
      </c>
      <c r="L123" s="40"/>
      <c r="M123" s="61" t="s">
        <v>1</v>
      </c>
      <c r="N123" s="40"/>
      <c r="O123" s="61" t="s">
        <v>1069</v>
      </c>
      <c r="P123" s="40"/>
      <c r="Q123" s="61" t="s">
        <v>1</v>
      </c>
      <c r="R123" s="40"/>
    </row>
    <row r="124" spans="1:18" ht="12.75">
      <c r="A124" s="39" t="s">
        <v>1</v>
      </c>
      <c r="B124" s="40"/>
      <c r="C124" s="39" t="s">
        <v>1071</v>
      </c>
      <c r="D124" s="40"/>
      <c r="E124" s="39" t="s">
        <v>1072</v>
      </c>
      <c r="F124" s="40"/>
      <c r="G124" s="40"/>
      <c r="H124" s="40"/>
      <c r="I124" s="40"/>
      <c r="J124" s="40"/>
      <c r="K124" s="99" t="s">
        <v>1073</v>
      </c>
      <c r="L124" s="40"/>
      <c r="M124" s="99" t="s">
        <v>1073</v>
      </c>
      <c r="N124" s="40"/>
      <c r="O124" s="99" t="s">
        <v>1073</v>
      </c>
      <c r="P124" s="40"/>
      <c r="Q124" s="99" t="s">
        <v>278</v>
      </c>
      <c r="R124" s="40"/>
    </row>
    <row r="125" spans="1:18" ht="12.75">
      <c r="A125" s="48" t="s">
        <v>1</v>
      </c>
      <c r="B125" s="40"/>
      <c r="C125" s="48" t="s">
        <v>1074</v>
      </c>
      <c r="D125" s="40"/>
      <c r="E125" s="48" t="s">
        <v>1072</v>
      </c>
      <c r="F125" s="40"/>
      <c r="G125" s="40"/>
      <c r="H125" s="40"/>
      <c r="I125" s="40"/>
      <c r="J125" s="40"/>
      <c r="K125" s="61" t="s">
        <v>1</v>
      </c>
      <c r="L125" s="40"/>
      <c r="M125" s="61" t="s">
        <v>1</v>
      </c>
      <c r="N125" s="40"/>
      <c r="O125" s="61" t="s">
        <v>1073</v>
      </c>
      <c r="P125" s="40"/>
      <c r="Q125" s="61" t="s">
        <v>1</v>
      </c>
      <c r="R125" s="40"/>
    </row>
    <row r="126" spans="1:18" ht="12.75">
      <c r="A126" s="74"/>
      <c r="B126" s="40"/>
      <c r="C126" s="74" t="s">
        <v>1009</v>
      </c>
      <c r="D126" s="40"/>
      <c r="E126" s="74" t="s">
        <v>1075</v>
      </c>
      <c r="F126" s="40"/>
      <c r="G126" s="40"/>
      <c r="H126" s="40"/>
      <c r="I126" s="40"/>
      <c r="J126" s="40"/>
      <c r="K126" s="100" t="s">
        <v>752</v>
      </c>
      <c r="L126" s="40"/>
      <c r="M126" s="100" t="s">
        <v>752</v>
      </c>
      <c r="N126" s="40"/>
      <c r="O126" s="100" t="s">
        <v>752</v>
      </c>
      <c r="P126" s="40"/>
      <c r="Q126" s="100" t="s">
        <v>278</v>
      </c>
      <c r="R126" s="40"/>
    </row>
    <row r="127" spans="1:18" ht="12.75">
      <c r="A127" s="39" t="s">
        <v>1</v>
      </c>
      <c r="B127" s="40"/>
      <c r="C127" s="39" t="s">
        <v>1029</v>
      </c>
      <c r="D127" s="40"/>
      <c r="E127" s="39" t="s">
        <v>1030</v>
      </c>
      <c r="F127" s="40"/>
      <c r="G127" s="40"/>
      <c r="H127" s="40"/>
      <c r="I127" s="40"/>
      <c r="J127" s="40"/>
      <c r="K127" s="99" t="s">
        <v>752</v>
      </c>
      <c r="L127" s="40"/>
      <c r="M127" s="99" t="s">
        <v>752</v>
      </c>
      <c r="N127" s="40"/>
      <c r="O127" s="99" t="s">
        <v>752</v>
      </c>
      <c r="P127" s="40"/>
      <c r="Q127" s="99" t="s">
        <v>278</v>
      </c>
      <c r="R127" s="40"/>
    </row>
    <row r="128" spans="1:18" ht="12.75">
      <c r="A128" s="48" t="s">
        <v>1</v>
      </c>
      <c r="B128" s="40"/>
      <c r="C128" s="48" t="s">
        <v>1032</v>
      </c>
      <c r="D128" s="40"/>
      <c r="E128" s="48" t="s">
        <v>1033</v>
      </c>
      <c r="F128" s="40"/>
      <c r="G128" s="40"/>
      <c r="H128" s="40"/>
      <c r="I128" s="40"/>
      <c r="J128" s="40"/>
      <c r="K128" s="61" t="s">
        <v>1</v>
      </c>
      <c r="L128" s="40"/>
      <c r="M128" s="61" t="s">
        <v>1</v>
      </c>
      <c r="N128" s="40"/>
      <c r="O128" s="61" t="s">
        <v>752</v>
      </c>
      <c r="P128" s="40"/>
      <c r="Q128" s="61" t="s">
        <v>1</v>
      </c>
      <c r="R128" s="40"/>
    </row>
    <row r="129" spans="1:18" ht="12.75">
      <c r="A129" s="74"/>
      <c r="B129" s="40"/>
      <c r="C129" s="74" t="s">
        <v>1076</v>
      </c>
      <c r="D129" s="40"/>
      <c r="E129" s="74" t="s">
        <v>1077</v>
      </c>
      <c r="F129" s="40"/>
      <c r="G129" s="40"/>
      <c r="H129" s="40"/>
      <c r="I129" s="40"/>
      <c r="J129" s="40"/>
      <c r="K129" s="100" t="s">
        <v>1078</v>
      </c>
      <c r="L129" s="40"/>
      <c r="M129" s="100" t="s">
        <v>1078</v>
      </c>
      <c r="N129" s="40"/>
      <c r="O129" s="100" t="s">
        <v>1079</v>
      </c>
      <c r="P129" s="40"/>
      <c r="Q129" s="100" t="s">
        <v>1080</v>
      </c>
      <c r="R129" s="40"/>
    </row>
    <row r="130" spans="1:18" ht="12.75">
      <c r="A130" s="39" t="s">
        <v>1</v>
      </c>
      <c r="B130" s="40"/>
      <c r="C130" s="39" t="s">
        <v>907</v>
      </c>
      <c r="D130" s="40"/>
      <c r="E130" s="39" t="s">
        <v>908</v>
      </c>
      <c r="F130" s="40"/>
      <c r="G130" s="40"/>
      <c r="H130" s="40"/>
      <c r="I130" s="40"/>
      <c r="J130" s="40"/>
      <c r="K130" s="99" t="s">
        <v>1081</v>
      </c>
      <c r="L130" s="40"/>
      <c r="M130" s="99" t="s">
        <v>1081</v>
      </c>
      <c r="N130" s="40"/>
      <c r="O130" s="99" t="s">
        <v>1082</v>
      </c>
      <c r="P130" s="40"/>
      <c r="Q130" s="99" t="s">
        <v>1083</v>
      </c>
      <c r="R130" s="40"/>
    </row>
    <row r="131" spans="1:18" ht="12.75">
      <c r="A131" s="48" t="s">
        <v>1</v>
      </c>
      <c r="B131" s="40"/>
      <c r="C131" s="48" t="s">
        <v>918</v>
      </c>
      <c r="D131" s="40"/>
      <c r="E131" s="48" t="s">
        <v>919</v>
      </c>
      <c r="F131" s="40"/>
      <c r="G131" s="40"/>
      <c r="H131" s="40"/>
      <c r="I131" s="40"/>
      <c r="J131" s="40"/>
      <c r="K131" s="61" t="s">
        <v>1</v>
      </c>
      <c r="L131" s="40"/>
      <c r="M131" s="61" t="s">
        <v>1</v>
      </c>
      <c r="N131" s="40"/>
      <c r="O131" s="61" t="s">
        <v>1084</v>
      </c>
      <c r="P131" s="40"/>
      <c r="Q131" s="61" t="s">
        <v>1</v>
      </c>
      <c r="R131" s="40"/>
    </row>
    <row r="132" spans="1:18" ht="12.75">
      <c r="A132" s="48" t="s">
        <v>1</v>
      </c>
      <c r="B132" s="40"/>
      <c r="C132" s="48" t="s">
        <v>921</v>
      </c>
      <c r="D132" s="40"/>
      <c r="E132" s="48" t="s">
        <v>922</v>
      </c>
      <c r="F132" s="40"/>
      <c r="G132" s="40"/>
      <c r="H132" s="40"/>
      <c r="I132" s="40"/>
      <c r="J132" s="40"/>
      <c r="K132" s="61" t="s">
        <v>1</v>
      </c>
      <c r="L132" s="40"/>
      <c r="M132" s="61" t="s">
        <v>1</v>
      </c>
      <c r="N132" s="40"/>
      <c r="O132" s="61" t="s">
        <v>1085</v>
      </c>
      <c r="P132" s="40"/>
      <c r="Q132" s="61" t="s">
        <v>1</v>
      </c>
      <c r="R132" s="40"/>
    </row>
    <row r="133" spans="1:18" ht="12.75">
      <c r="A133" s="39" t="s">
        <v>1</v>
      </c>
      <c r="B133" s="40"/>
      <c r="C133" s="39" t="s">
        <v>1011</v>
      </c>
      <c r="D133" s="40"/>
      <c r="E133" s="39" t="s">
        <v>1012</v>
      </c>
      <c r="F133" s="40"/>
      <c r="G133" s="40"/>
      <c r="H133" s="40"/>
      <c r="I133" s="40"/>
      <c r="J133" s="40"/>
      <c r="K133" s="99" t="s">
        <v>858</v>
      </c>
      <c r="L133" s="40"/>
      <c r="M133" s="99" t="s">
        <v>858</v>
      </c>
      <c r="N133" s="40"/>
      <c r="O133" s="99" t="s">
        <v>858</v>
      </c>
      <c r="P133" s="40"/>
      <c r="Q133" s="99" t="s">
        <v>278</v>
      </c>
      <c r="R133" s="40"/>
    </row>
    <row r="134" spans="1:18" ht="12.75">
      <c r="A134" s="48" t="s">
        <v>1</v>
      </c>
      <c r="B134" s="40"/>
      <c r="C134" s="48" t="s">
        <v>1086</v>
      </c>
      <c r="D134" s="40"/>
      <c r="E134" s="48" t="s">
        <v>1087</v>
      </c>
      <c r="F134" s="40"/>
      <c r="G134" s="40"/>
      <c r="H134" s="40"/>
      <c r="I134" s="40"/>
      <c r="J134" s="40"/>
      <c r="K134" s="61" t="s">
        <v>1</v>
      </c>
      <c r="L134" s="40"/>
      <c r="M134" s="61" t="s">
        <v>1</v>
      </c>
      <c r="N134" s="40"/>
      <c r="O134" s="61" t="s">
        <v>858</v>
      </c>
      <c r="P134" s="40"/>
      <c r="Q134" s="61" t="s">
        <v>1</v>
      </c>
      <c r="R134" s="40"/>
    </row>
    <row r="135" spans="1:18" ht="12.75">
      <c r="A135" s="48" t="s">
        <v>1</v>
      </c>
      <c r="B135" s="40"/>
      <c r="C135" s="48" t="s">
        <v>1013</v>
      </c>
      <c r="D135" s="40"/>
      <c r="E135" s="48" t="s">
        <v>1014</v>
      </c>
      <c r="F135" s="40"/>
      <c r="G135" s="40"/>
      <c r="H135" s="40"/>
      <c r="I135" s="40"/>
      <c r="J135" s="40"/>
      <c r="K135" s="61" t="s">
        <v>1</v>
      </c>
      <c r="L135" s="40"/>
      <c r="M135" s="61" t="s">
        <v>1</v>
      </c>
      <c r="N135" s="40"/>
      <c r="O135" s="61" t="s">
        <v>43</v>
      </c>
      <c r="P135" s="40"/>
      <c r="Q135" s="61" t="s">
        <v>1</v>
      </c>
      <c r="R135" s="40"/>
    </row>
    <row r="136" spans="1:18" ht="12.75">
      <c r="A136" s="119" t="s">
        <v>1</v>
      </c>
      <c r="B136" s="40"/>
      <c r="C136" s="119" t="s">
        <v>1088</v>
      </c>
      <c r="D136" s="40"/>
      <c r="E136" s="119" t="s">
        <v>1089</v>
      </c>
      <c r="F136" s="40"/>
      <c r="G136" s="40"/>
      <c r="H136" s="40"/>
      <c r="I136" s="40"/>
      <c r="J136" s="40"/>
      <c r="K136" s="120" t="s">
        <v>1090</v>
      </c>
      <c r="L136" s="40"/>
      <c r="M136" s="120" t="s">
        <v>1091</v>
      </c>
      <c r="N136" s="40"/>
      <c r="O136" s="120" t="s">
        <v>1092</v>
      </c>
      <c r="P136" s="40"/>
      <c r="Q136" s="120" t="s">
        <v>1093</v>
      </c>
      <c r="R136" s="40"/>
    </row>
    <row r="137" spans="1:18" ht="12.75">
      <c r="A137" s="74"/>
      <c r="B137" s="40"/>
      <c r="C137" s="74" t="s">
        <v>963</v>
      </c>
      <c r="D137" s="40"/>
      <c r="E137" s="74" t="s">
        <v>1094</v>
      </c>
      <c r="F137" s="40"/>
      <c r="G137" s="40"/>
      <c r="H137" s="40"/>
      <c r="I137" s="40"/>
      <c r="J137" s="40"/>
      <c r="K137" s="100" t="s">
        <v>771</v>
      </c>
      <c r="L137" s="40"/>
      <c r="M137" s="100" t="s">
        <v>771</v>
      </c>
      <c r="N137" s="40"/>
      <c r="O137" s="100" t="s">
        <v>772</v>
      </c>
      <c r="P137" s="40"/>
      <c r="Q137" s="100" t="s">
        <v>774</v>
      </c>
      <c r="R137" s="40"/>
    </row>
    <row r="138" spans="1:18" ht="12.75">
      <c r="A138" s="39" t="s">
        <v>1</v>
      </c>
      <c r="B138" s="40"/>
      <c r="C138" s="39" t="s">
        <v>977</v>
      </c>
      <c r="D138" s="40"/>
      <c r="E138" s="39" t="s">
        <v>978</v>
      </c>
      <c r="F138" s="40"/>
      <c r="G138" s="40"/>
      <c r="H138" s="40"/>
      <c r="I138" s="40"/>
      <c r="J138" s="40"/>
      <c r="K138" s="99" t="s">
        <v>771</v>
      </c>
      <c r="L138" s="40"/>
      <c r="M138" s="99" t="s">
        <v>771</v>
      </c>
      <c r="N138" s="40"/>
      <c r="O138" s="99" t="s">
        <v>772</v>
      </c>
      <c r="P138" s="40"/>
      <c r="Q138" s="99" t="s">
        <v>774</v>
      </c>
      <c r="R138" s="40"/>
    </row>
    <row r="139" spans="1:18" ht="12.75">
      <c r="A139" s="48" t="s">
        <v>1</v>
      </c>
      <c r="B139" s="40"/>
      <c r="C139" s="48" t="s">
        <v>1095</v>
      </c>
      <c r="D139" s="40"/>
      <c r="E139" s="48" t="s">
        <v>1096</v>
      </c>
      <c r="F139" s="40"/>
      <c r="G139" s="40"/>
      <c r="H139" s="40"/>
      <c r="I139" s="40"/>
      <c r="J139" s="40"/>
      <c r="K139" s="61" t="s">
        <v>1</v>
      </c>
      <c r="L139" s="40"/>
      <c r="M139" s="61" t="s">
        <v>1</v>
      </c>
      <c r="N139" s="40"/>
      <c r="O139" s="61" t="s">
        <v>1097</v>
      </c>
      <c r="P139" s="40"/>
      <c r="Q139" s="61" t="s">
        <v>1</v>
      </c>
      <c r="R139" s="40"/>
    </row>
    <row r="140" spans="1:18" ht="12.75">
      <c r="A140" s="48" t="s">
        <v>1</v>
      </c>
      <c r="B140" s="40"/>
      <c r="C140" s="48" t="s">
        <v>1098</v>
      </c>
      <c r="D140" s="40"/>
      <c r="E140" s="48" t="s">
        <v>1099</v>
      </c>
      <c r="F140" s="40"/>
      <c r="G140" s="40"/>
      <c r="H140" s="40"/>
      <c r="I140" s="40"/>
      <c r="J140" s="40"/>
      <c r="K140" s="61" t="s">
        <v>1</v>
      </c>
      <c r="L140" s="40"/>
      <c r="M140" s="61" t="s">
        <v>1</v>
      </c>
      <c r="N140" s="40"/>
      <c r="O140" s="61" t="s">
        <v>1100</v>
      </c>
      <c r="P140" s="40"/>
      <c r="Q140" s="61" t="s">
        <v>1</v>
      </c>
      <c r="R140" s="40"/>
    </row>
    <row r="141" spans="1:18" ht="12.75">
      <c r="A141" s="74"/>
      <c r="B141" s="40"/>
      <c r="C141" s="74" t="s">
        <v>966</v>
      </c>
      <c r="D141" s="40"/>
      <c r="E141" s="74" t="s">
        <v>1101</v>
      </c>
      <c r="F141" s="40"/>
      <c r="G141" s="40"/>
      <c r="H141" s="40"/>
      <c r="I141" s="40"/>
      <c r="J141" s="40"/>
      <c r="K141" s="100" t="s">
        <v>1102</v>
      </c>
      <c r="L141" s="40"/>
      <c r="M141" s="100" t="s">
        <v>1103</v>
      </c>
      <c r="N141" s="40"/>
      <c r="O141" s="100" t="s">
        <v>1104</v>
      </c>
      <c r="P141" s="40"/>
      <c r="Q141" s="100" t="s">
        <v>866</v>
      </c>
      <c r="R141" s="40"/>
    </row>
    <row r="142" spans="1:18" ht="12.75">
      <c r="A142" s="39" t="s">
        <v>1</v>
      </c>
      <c r="B142" s="40"/>
      <c r="C142" s="39" t="s">
        <v>1011</v>
      </c>
      <c r="D142" s="40"/>
      <c r="E142" s="39" t="s">
        <v>1012</v>
      </c>
      <c r="F142" s="40"/>
      <c r="G142" s="40"/>
      <c r="H142" s="40"/>
      <c r="I142" s="40"/>
      <c r="J142" s="40"/>
      <c r="K142" s="99" t="s">
        <v>1105</v>
      </c>
      <c r="L142" s="40"/>
      <c r="M142" s="99" t="s">
        <v>1106</v>
      </c>
      <c r="N142" s="40"/>
      <c r="O142" s="99" t="s">
        <v>1107</v>
      </c>
      <c r="P142" s="40"/>
      <c r="Q142" s="99" t="s">
        <v>866</v>
      </c>
      <c r="R142" s="40"/>
    </row>
    <row r="143" spans="1:18" ht="12.75">
      <c r="A143" s="48" t="s">
        <v>1</v>
      </c>
      <c r="B143" s="40"/>
      <c r="C143" s="48" t="s">
        <v>1086</v>
      </c>
      <c r="D143" s="40"/>
      <c r="E143" s="48" t="s">
        <v>1087</v>
      </c>
      <c r="F143" s="40"/>
      <c r="G143" s="40"/>
      <c r="H143" s="40"/>
      <c r="I143" s="40"/>
      <c r="J143" s="40"/>
      <c r="K143" s="61" t="s">
        <v>1</v>
      </c>
      <c r="L143" s="40"/>
      <c r="M143" s="61" t="s">
        <v>1</v>
      </c>
      <c r="N143" s="40"/>
      <c r="O143" s="61" t="s">
        <v>1108</v>
      </c>
      <c r="P143" s="40"/>
      <c r="Q143" s="61" t="s">
        <v>1</v>
      </c>
      <c r="R143" s="40"/>
    </row>
    <row r="144" spans="1:18" ht="12.75">
      <c r="A144" s="48" t="s">
        <v>1</v>
      </c>
      <c r="B144" s="40"/>
      <c r="C144" s="48" t="s">
        <v>1013</v>
      </c>
      <c r="D144" s="40"/>
      <c r="E144" s="48" t="s">
        <v>1014</v>
      </c>
      <c r="F144" s="40"/>
      <c r="G144" s="40"/>
      <c r="H144" s="40"/>
      <c r="I144" s="40"/>
      <c r="J144" s="40"/>
      <c r="K144" s="61" t="s">
        <v>1</v>
      </c>
      <c r="L144" s="40"/>
      <c r="M144" s="61" t="s">
        <v>1</v>
      </c>
      <c r="N144" s="40"/>
      <c r="O144" s="61" t="s">
        <v>1109</v>
      </c>
      <c r="P144" s="40"/>
      <c r="Q144" s="61" t="s">
        <v>1</v>
      </c>
      <c r="R144" s="40"/>
    </row>
    <row r="145" spans="1:18" ht="12.75">
      <c r="A145" s="39" t="s">
        <v>1</v>
      </c>
      <c r="B145" s="40"/>
      <c r="C145" s="39" t="s">
        <v>995</v>
      </c>
      <c r="D145" s="40"/>
      <c r="E145" s="39" t="s">
        <v>996</v>
      </c>
      <c r="F145" s="40"/>
      <c r="G145" s="40"/>
      <c r="H145" s="40"/>
      <c r="I145" s="40"/>
      <c r="J145" s="40"/>
      <c r="K145" s="99" t="s">
        <v>1110</v>
      </c>
      <c r="L145" s="40"/>
      <c r="M145" s="99" t="s">
        <v>1111</v>
      </c>
      <c r="N145" s="40"/>
      <c r="O145" s="99" t="s">
        <v>1112</v>
      </c>
      <c r="P145" s="40"/>
      <c r="Q145" s="99" t="s">
        <v>278</v>
      </c>
      <c r="R145" s="40"/>
    </row>
    <row r="146" spans="1:18" ht="12.75">
      <c r="A146" s="48" t="s">
        <v>1</v>
      </c>
      <c r="B146" s="40"/>
      <c r="C146" s="48" t="s">
        <v>999</v>
      </c>
      <c r="D146" s="40"/>
      <c r="E146" s="48" t="s">
        <v>1000</v>
      </c>
      <c r="F146" s="40"/>
      <c r="G146" s="40"/>
      <c r="H146" s="40"/>
      <c r="I146" s="40"/>
      <c r="J146" s="40"/>
      <c r="K146" s="61" t="s">
        <v>1</v>
      </c>
      <c r="L146" s="40"/>
      <c r="M146" s="61" t="s">
        <v>1</v>
      </c>
      <c r="N146" s="40"/>
      <c r="O146" s="61" t="s">
        <v>1112</v>
      </c>
      <c r="P146" s="40"/>
      <c r="Q146" s="61" t="s">
        <v>1</v>
      </c>
      <c r="R146" s="40"/>
    </row>
    <row r="147" spans="1:18" ht="12.75">
      <c r="A147" s="119" t="s">
        <v>1</v>
      </c>
      <c r="B147" s="40"/>
      <c r="C147" s="119" t="s">
        <v>1113</v>
      </c>
      <c r="D147" s="40"/>
      <c r="E147" s="119" t="s">
        <v>1114</v>
      </c>
      <c r="F147" s="40"/>
      <c r="G147" s="40"/>
      <c r="H147" s="40"/>
      <c r="I147" s="40"/>
      <c r="J147" s="40"/>
      <c r="K147" s="120" t="s">
        <v>1115</v>
      </c>
      <c r="L147" s="40"/>
      <c r="M147" s="120" t="s">
        <v>1115</v>
      </c>
      <c r="N147" s="40"/>
      <c r="O147" s="120" t="s">
        <v>1116</v>
      </c>
      <c r="P147" s="40"/>
      <c r="Q147" s="120" t="s">
        <v>1117</v>
      </c>
      <c r="R147" s="40"/>
    </row>
    <row r="148" spans="1:18" ht="12.75">
      <c r="A148" s="74"/>
      <c r="B148" s="40"/>
      <c r="C148" s="74" t="s">
        <v>822</v>
      </c>
      <c r="D148" s="40"/>
      <c r="E148" s="74" t="s">
        <v>1118</v>
      </c>
      <c r="F148" s="40"/>
      <c r="G148" s="40"/>
      <c r="H148" s="40"/>
      <c r="I148" s="40"/>
      <c r="J148" s="40"/>
      <c r="K148" s="100" t="s">
        <v>1115</v>
      </c>
      <c r="L148" s="40"/>
      <c r="M148" s="100" t="s">
        <v>1115</v>
      </c>
      <c r="N148" s="40"/>
      <c r="O148" s="100" t="s">
        <v>1116</v>
      </c>
      <c r="P148" s="40"/>
      <c r="Q148" s="100" t="s">
        <v>1117</v>
      </c>
      <c r="R148" s="40"/>
    </row>
    <row r="149" spans="1:18" ht="12.75">
      <c r="A149" s="39" t="s">
        <v>1</v>
      </c>
      <c r="B149" s="40"/>
      <c r="C149" s="39" t="s">
        <v>977</v>
      </c>
      <c r="D149" s="40"/>
      <c r="E149" s="39" t="s">
        <v>978</v>
      </c>
      <c r="F149" s="40"/>
      <c r="G149" s="40"/>
      <c r="H149" s="40"/>
      <c r="I149" s="40"/>
      <c r="J149" s="40"/>
      <c r="K149" s="99" t="s">
        <v>1115</v>
      </c>
      <c r="L149" s="40"/>
      <c r="M149" s="99" t="s">
        <v>1115</v>
      </c>
      <c r="N149" s="40"/>
      <c r="O149" s="99" t="s">
        <v>1116</v>
      </c>
      <c r="P149" s="40"/>
      <c r="Q149" s="99" t="s">
        <v>1117</v>
      </c>
      <c r="R149" s="40"/>
    </row>
    <row r="150" spans="1:18" ht="12.75">
      <c r="A150" s="48" t="s">
        <v>1</v>
      </c>
      <c r="B150" s="40"/>
      <c r="C150" s="48" t="s">
        <v>1095</v>
      </c>
      <c r="D150" s="40"/>
      <c r="E150" s="48" t="s">
        <v>1096</v>
      </c>
      <c r="F150" s="40"/>
      <c r="G150" s="40"/>
      <c r="H150" s="40"/>
      <c r="I150" s="40"/>
      <c r="J150" s="40"/>
      <c r="K150" s="61" t="s">
        <v>1</v>
      </c>
      <c r="L150" s="40"/>
      <c r="M150" s="61" t="s">
        <v>1</v>
      </c>
      <c r="N150" s="40"/>
      <c r="O150" s="61" t="s">
        <v>1116</v>
      </c>
      <c r="P150" s="40"/>
      <c r="Q150" s="61" t="s">
        <v>1</v>
      </c>
      <c r="R150" s="40"/>
    </row>
    <row r="151" spans="1:18" ht="12.75">
      <c r="A151" s="119" t="s">
        <v>1</v>
      </c>
      <c r="B151" s="40"/>
      <c r="C151" s="119" t="s">
        <v>1119</v>
      </c>
      <c r="D151" s="40"/>
      <c r="E151" s="119" t="s">
        <v>1120</v>
      </c>
      <c r="F151" s="40"/>
      <c r="G151" s="40"/>
      <c r="H151" s="40"/>
      <c r="I151" s="40"/>
      <c r="J151" s="40"/>
      <c r="K151" s="120" t="s">
        <v>1121</v>
      </c>
      <c r="L151" s="40"/>
      <c r="M151" s="120" t="s">
        <v>1121</v>
      </c>
      <c r="N151" s="40"/>
      <c r="O151" s="120" t="s">
        <v>1122</v>
      </c>
      <c r="P151" s="40"/>
      <c r="Q151" s="120" t="s">
        <v>1123</v>
      </c>
      <c r="R151" s="40"/>
    </row>
    <row r="152" spans="1:18" ht="12.75">
      <c r="A152" s="74"/>
      <c r="B152" s="40"/>
      <c r="C152" s="74" t="s">
        <v>822</v>
      </c>
      <c r="D152" s="40"/>
      <c r="E152" s="74" t="s">
        <v>1124</v>
      </c>
      <c r="F152" s="40"/>
      <c r="G152" s="40"/>
      <c r="H152" s="40"/>
      <c r="I152" s="40"/>
      <c r="J152" s="40"/>
      <c r="K152" s="100" t="s">
        <v>1125</v>
      </c>
      <c r="L152" s="40"/>
      <c r="M152" s="100" t="s">
        <v>1125</v>
      </c>
      <c r="N152" s="40"/>
      <c r="O152" s="100" t="s">
        <v>1126</v>
      </c>
      <c r="P152" s="40"/>
      <c r="Q152" s="100" t="s">
        <v>1127</v>
      </c>
      <c r="R152" s="40"/>
    </row>
    <row r="153" spans="1:18" ht="12.75">
      <c r="A153" s="39" t="s">
        <v>1</v>
      </c>
      <c r="B153" s="40"/>
      <c r="C153" s="39" t="s">
        <v>977</v>
      </c>
      <c r="D153" s="40"/>
      <c r="E153" s="39" t="s">
        <v>978</v>
      </c>
      <c r="F153" s="40"/>
      <c r="G153" s="40"/>
      <c r="H153" s="40"/>
      <c r="I153" s="40"/>
      <c r="J153" s="40"/>
      <c r="K153" s="99" t="s">
        <v>1125</v>
      </c>
      <c r="L153" s="40"/>
      <c r="M153" s="99" t="s">
        <v>1125</v>
      </c>
      <c r="N153" s="40"/>
      <c r="O153" s="99" t="s">
        <v>1126</v>
      </c>
      <c r="P153" s="40"/>
      <c r="Q153" s="99" t="s">
        <v>1127</v>
      </c>
      <c r="R153" s="40"/>
    </row>
    <row r="154" spans="1:18" ht="12.75">
      <c r="A154" s="48" t="s">
        <v>1</v>
      </c>
      <c r="B154" s="40"/>
      <c r="C154" s="48" t="s">
        <v>1095</v>
      </c>
      <c r="D154" s="40"/>
      <c r="E154" s="48" t="s">
        <v>1096</v>
      </c>
      <c r="F154" s="40"/>
      <c r="G154" s="40"/>
      <c r="H154" s="40"/>
      <c r="I154" s="40"/>
      <c r="J154" s="40"/>
      <c r="K154" s="61" t="s">
        <v>1</v>
      </c>
      <c r="L154" s="40"/>
      <c r="M154" s="61" t="s">
        <v>1</v>
      </c>
      <c r="N154" s="40"/>
      <c r="O154" s="61" t="s">
        <v>1128</v>
      </c>
      <c r="P154" s="40"/>
      <c r="Q154" s="61" t="s">
        <v>1</v>
      </c>
      <c r="R154" s="40"/>
    </row>
    <row r="155" spans="1:18" ht="12.75">
      <c r="A155" s="48" t="s">
        <v>1</v>
      </c>
      <c r="B155" s="40"/>
      <c r="C155" s="48" t="s">
        <v>1098</v>
      </c>
      <c r="D155" s="40"/>
      <c r="E155" s="48" t="s">
        <v>1099</v>
      </c>
      <c r="F155" s="40"/>
      <c r="G155" s="40"/>
      <c r="H155" s="40"/>
      <c r="I155" s="40"/>
      <c r="J155" s="40"/>
      <c r="K155" s="61" t="s">
        <v>1</v>
      </c>
      <c r="L155" s="40"/>
      <c r="M155" s="61" t="s">
        <v>1</v>
      </c>
      <c r="N155" s="40"/>
      <c r="O155" s="61" t="s">
        <v>1129</v>
      </c>
      <c r="P155" s="40"/>
      <c r="Q155" s="61" t="s">
        <v>1</v>
      </c>
      <c r="R155" s="40"/>
    </row>
    <row r="156" spans="1:18" ht="12.75">
      <c r="A156" s="74"/>
      <c r="B156" s="40"/>
      <c r="C156" s="74" t="s">
        <v>869</v>
      </c>
      <c r="D156" s="40"/>
      <c r="E156" s="74" t="s">
        <v>1130</v>
      </c>
      <c r="F156" s="40"/>
      <c r="G156" s="40"/>
      <c r="H156" s="40"/>
      <c r="I156" s="40"/>
      <c r="J156" s="40"/>
      <c r="K156" s="100" t="s">
        <v>1131</v>
      </c>
      <c r="L156" s="40"/>
      <c r="M156" s="100" t="s">
        <v>1131</v>
      </c>
      <c r="N156" s="40"/>
      <c r="O156" s="100" t="s">
        <v>1132</v>
      </c>
      <c r="P156" s="40"/>
      <c r="Q156" s="100" t="s">
        <v>1133</v>
      </c>
      <c r="R156" s="40"/>
    </row>
    <row r="157" spans="1:18" ht="12.75">
      <c r="A157" s="39" t="s">
        <v>1</v>
      </c>
      <c r="B157" s="40"/>
      <c r="C157" s="39" t="s">
        <v>1011</v>
      </c>
      <c r="D157" s="40"/>
      <c r="E157" s="39" t="s">
        <v>1012</v>
      </c>
      <c r="F157" s="40"/>
      <c r="G157" s="40"/>
      <c r="H157" s="40"/>
      <c r="I157" s="40"/>
      <c r="J157" s="40"/>
      <c r="K157" s="99" t="s">
        <v>1131</v>
      </c>
      <c r="L157" s="40"/>
      <c r="M157" s="99" t="s">
        <v>1131</v>
      </c>
      <c r="N157" s="40"/>
      <c r="O157" s="99" t="s">
        <v>1132</v>
      </c>
      <c r="P157" s="40"/>
      <c r="Q157" s="99" t="s">
        <v>1133</v>
      </c>
      <c r="R157" s="40"/>
    </row>
    <row r="158" spans="1:18" ht="12.75">
      <c r="A158" s="48" t="s">
        <v>1</v>
      </c>
      <c r="B158" s="40"/>
      <c r="C158" s="48" t="s">
        <v>1086</v>
      </c>
      <c r="D158" s="40"/>
      <c r="E158" s="48" t="s">
        <v>1087</v>
      </c>
      <c r="F158" s="40"/>
      <c r="G158" s="40"/>
      <c r="H158" s="40"/>
      <c r="I158" s="40"/>
      <c r="J158" s="40"/>
      <c r="K158" s="61" t="s">
        <v>1</v>
      </c>
      <c r="L158" s="40"/>
      <c r="M158" s="61" t="s">
        <v>1</v>
      </c>
      <c r="N158" s="40"/>
      <c r="O158" s="61" t="s">
        <v>1132</v>
      </c>
      <c r="P158" s="40"/>
      <c r="Q158" s="61" t="s">
        <v>1</v>
      </c>
      <c r="R158" s="40"/>
    </row>
    <row r="159" spans="1:18" ht="12.75">
      <c r="A159" s="119" t="s">
        <v>1</v>
      </c>
      <c r="B159" s="40"/>
      <c r="C159" s="119" t="s">
        <v>1134</v>
      </c>
      <c r="D159" s="40"/>
      <c r="E159" s="119" t="s">
        <v>1135</v>
      </c>
      <c r="F159" s="40"/>
      <c r="G159" s="40"/>
      <c r="H159" s="40"/>
      <c r="I159" s="40"/>
      <c r="J159" s="40"/>
      <c r="K159" s="120" t="s">
        <v>1136</v>
      </c>
      <c r="L159" s="40"/>
      <c r="M159" s="120" t="s">
        <v>1136</v>
      </c>
      <c r="N159" s="40"/>
      <c r="O159" s="120" t="s">
        <v>1137</v>
      </c>
      <c r="P159" s="40"/>
      <c r="Q159" s="120" t="s">
        <v>1138</v>
      </c>
      <c r="R159" s="40"/>
    </row>
    <row r="160" spans="1:18" ht="12.75">
      <c r="A160" s="74"/>
      <c r="B160" s="40"/>
      <c r="C160" s="74" t="s">
        <v>822</v>
      </c>
      <c r="D160" s="40"/>
      <c r="E160" s="74" t="s">
        <v>1139</v>
      </c>
      <c r="F160" s="40"/>
      <c r="G160" s="40"/>
      <c r="H160" s="40"/>
      <c r="I160" s="40"/>
      <c r="J160" s="40"/>
      <c r="K160" s="100" t="s">
        <v>1140</v>
      </c>
      <c r="L160" s="40"/>
      <c r="M160" s="100" t="s">
        <v>1140</v>
      </c>
      <c r="N160" s="40"/>
      <c r="O160" s="100" t="s">
        <v>1141</v>
      </c>
      <c r="P160" s="40"/>
      <c r="Q160" s="100" t="s">
        <v>1142</v>
      </c>
      <c r="R160" s="40"/>
    </row>
    <row r="161" spans="1:18" ht="12.75">
      <c r="A161" s="39" t="s">
        <v>1</v>
      </c>
      <c r="B161" s="40"/>
      <c r="C161" s="39" t="s">
        <v>995</v>
      </c>
      <c r="D161" s="40"/>
      <c r="E161" s="39" t="s">
        <v>996</v>
      </c>
      <c r="F161" s="40"/>
      <c r="G161" s="40"/>
      <c r="H161" s="40"/>
      <c r="I161" s="40"/>
      <c r="J161" s="40"/>
      <c r="K161" s="99" t="s">
        <v>1140</v>
      </c>
      <c r="L161" s="40"/>
      <c r="M161" s="99" t="s">
        <v>1140</v>
      </c>
      <c r="N161" s="40"/>
      <c r="O161" s="99" t="s">
        <v>1141</v>
      </c>
      <c r="P161" s="40"/>
      <c r="Q161" s="99" t="s">
        <v>1142</v>
      </c>
      <c r="R161" s="40"/>
    </row>
    <row r="162" spans="1:18" ht="12.75">
      <c r="A162" s="48" t="s">
        <v>1</v>
      </c>
      <c r="B162" s="40"/>
      <c r="C162" s="48" t="s">
        <v>999</v>
      </c>
      <c r="D162" s="40"/>
      <c r="E162" s="48" t="s">
        <v>1000</v>
      </c>
      <c r="F162" s="40"/>
      <c r="G162" s="40"/>
      <c r="H162" s="40"/>
      <c r="I162" s="40"/>
      <c r="J162" s="40"/>
      <c r="K162" s="61" t="s">
        <v>1</v>
      </c>
      <c r="L162" s="40"/>
      <c r="M162" s="61" t="s">
        <v>1</v>
      </c>
      <c r="N162" s="40"/>
      <c r="O162" s="61" t="s">
        <v>1141</v>
      </c>
      <c r="P162" s="40"/>
      <c r="Q162" s="61" t="s">
        <v>1</v>
      </c>
      <c r="R162" s="40"/>
    </row>
    <row r="163" spans="1:18" ht="12.75">
      <c r="A163" s="74"/>
      <c r="B163" s="40"/>
      <c r="C163" s="74" t="s">
        <v>869</v>
      </c>
      <c r="D163" s="40"/>
      <c r="E163" s="74" t="s">
        <v>1143</v>
      </c>
      <c r="F163" s="40"/>
      <c r="G163" s="40"/>
      <c r="H163" s="40"/>
      <c r="I163" s="40"/>
      <c r="J163" s="40"/>
      <c r="K163" s="100" t="s">
        <v>1144</v>
      </c>
      <c r="L163" s="40"/>
      <c r="M163" s="100" t="s">
        <v>1144</v>
      </c>
      <c r="N163" s="40"/>
      <c r="O163" s="100" t="s">
        <v>1145</v>
      </c>
      <c r="P163" s="40"/>
      <c r="Q163" s="100" t="s">
        <v>278</v>
      </c>
      <c r="R163" s="40"/>
    </row>
    <row r="164" spans="1:18" ht="12.75">
      <c r="A164" s="39" t="s">
        <v>1</v>
      </c>
      <c r="B164" s="40"/>
      <c r="C164" s="39" t="s">
        <v>995</v>
      </c>
      <c r="D164" s="40"/>
      <c r="E164" s="39" t="s">
        <v>996</v>
      </c>
      <c r="F164" s="40"/>
      <c r="G164" s="40"/>
      <c r="H164" s="40"/>
      <c r="I164" s="40"/>
      <c r="J164" s="40"/>
      <c r="K164" s="99" t="s">
        <v>1146</v>
      </c>
      <c r="L164" s="40"/>
      <c r="M164" s="99" t="s">
        <v>1146</v>
      </c>
      <c r="N164" s="40"/>
      <c r="O164" s="99" t="s">
        <v>1146</v>
      </c>
      <c r="P164" s="40"/>
      <c r="Q164" s="99" t="s">
        <v>278</v>
      </c>
      <c r="R164" s="40"/>
    </row>
    <row r="165" spans="1:18" ht="12.75">
      <c r="A165" s="48" t="s">
        <v>1</v>
      </c>
      <c r="B165" s="40"/>
      <c r="C165" s="48" t="s">
        <v>999</v>
      </c>
      <c r="D165" s="40"/>
      <c r="E165" s="48" t="s">
        <v>1000</v>
      </c>
      <c r="F165" s="40"/>
      <c r="G165" s="40"/>
      <c r="H165" s="40"/>
      <c r="I165" s="40"/>
      <c r="J165" s="40"/>
      <c r="K165" s="61" t="s">
        <v>1</v>
      </c>
      <c r="L165" s="40"/>
      <c r="M165" s="61" t="s">
        <v>1</v>
      </c>
      <c r="N165" s="40"/>
      <c r="O165" s="61" t="s">
        <v>1146</v>
      </c>
      <c r="P165" s="40"/>
      <c r="Q165" s="61" t="s">
        <v>1</v>
      </c>
      <c r="R165" s="40"/>
    </row>
    <row r="166" spans="1:18" ht="12.75">
      <c r="A166" s="39" t="s">
        <v>1</v>
      </c>
      <c r="B166" s="40"/>
      <c r="C166" s="39" t="s">
        <v>1029</v>
      </c>
      <c r="D166" s="40"/>
      <c r="E166" s="39" t="s">
        <v>1030</v>
      </c>
      <c r="F166" s="40"/>
      <c r="G166" s="40"/>
      <c r="H166" s="40"/>
      <c r="I166" s="40"/>
      <c r="J166" s="40"/>
      <c r="K166" s="99" t="s">
        <v>1147</v>
      </c>
      <c r="L166" s="40"/>
      <c r="M166" s="99" t="s">
        <v>1147</v>
      </c>
      <c r="N166" s="40"/>
      <c r="O166" s="99" t="s">
        <v>1148</v>
      </c>
      <c r="P166" s="40"/>
      <c r="Q166" s="99" t="s">
        <v>278</v>
      </c>
      <c r="R166" s="40"/>
    </row>
    <row r="167" spans="1:18" ht="12.75">
      <c r="A167" s="48" t="s">
        <v>1</v>
      </c>
      <c r="B167" s="40"/>
      <c r="C167" s="48" t="s">
        <v>1032</v>
      </c>
      <c r="D167" s="40"/>
      <c r="E167" s="48" t="s">
        <v>1033</v>
      </c>
      <c r="F167" s="40"/>
      <c r="G167" s="40"/>
      <c r="H167" s="40"/>
      <c r="I167" s="40"/>
      <c r="J167" s="40"/>
      <c r="K167" s="61" t="s">
        <v>1</v>
      </c>
      <c r="L167" s="40"/>
      <c r="M167" s="61" t="s">
        <v>1</v>
      </c>
      <c r="N167" s="40"/>
      <c r="O167" s="61" t="s">
        <v>1148</v>
      </c>
      <c r="P167" s="40"/>
      <c r="Q167" s="61" t="s">
        <v>1</v>
      </c>
      <c r="R167" s="40"/>
    </row>
    <row r="168" spans="1:18" ht="12.75">
      <c r="A168" s="74"/>
      <c r="B168" s="40"/>
      <c r="C168" s="74" t="s">
        <v>966</v>
      </c>
      <c r="D168" s="40"/>
      <c r="E168" s="74" t="s">
        <v>1149</v>
      </c>
      <c r="F168" s="40"/>
      <c r="G168" s="40"/>
      <c r="H168" s="40"/>
      <c r="I168" s="40"/>
      <c r="J168" s="40"/>
      <c r="K168" s="100" t="s">
        <v>1150</v>
      </c>
      <c r="L168" s="40"/>
      <c r="M168" s="100" t="s">
        <v>1150</v>
      </c>
      <c r="N168" s="40"/>
      <c r="O168" s="100" t="s">
        <v>1151</v>
      </c>
      <c r="P168" s="40"/>
      <c r="Q168" s="100" t="s">
        <v>1152</v>
      </c>
      <c r="R168" s="40"/>
    </row>
    <row r="169" spans="1:18" ht="12.75">
      <c r="A169" s="39" t="s">
        <v>1</v>
      </c>
      <c r="B169" s="40"/>
      <c r="C169" s="39" t="s">
        <v>995</v>
      </c>
      <c r="D169" s="40"/>
      <c r="E169" s="39" t="s">
        <v>996</v>
      </c>
      <c r="F169" s="40"/>
      <c r="G169" s="40"/>
      <c r="H169" s="40"/>
      <c r="I169" s="40"/>
      <c r="J169" s="40"/>
      <c r="K169" s="99" t="s">
        <v>1150</v>
      </c>
      <c r="L169" s="40"/>
      <c r="M169" s="99" t="s">
        <v>1150</v>
      </c>
      <c r="N169" s="40"/>
      <c r="O169" s="99" t="s">
        <v>1151</v>
      </c>
      <c r="P169" s="40"/>
      <c r="Q169" s="99" t="s">
        <v>1152</v>
      </c>
      <c r="R169" s="40"/>
    </row>
    <row r="170" spans="1:18" ht="12.75">
      <c r="A170" s="48" t="s">
        <v>1</v>
      </c>
      <c r="B170" s="40"/>
      <c r="C170" s="48" t="s">
        <v>999</v>
      </c>
      <c r="D170" s="40"/>
      <c r="E170" s="48" t="s">
        <v>1000</v>
      </c>
      <c r="F170" s="40"/>
      <c r="G170" s="40"/>
      <c r="H170" s="40"/>
      <c r="I170" s="40"/>
      <c r="J170" s="40"/>
      <c r="K170" s="61" t="s">
        <v>1</v>
      </c>
      <c r="L170" s="40"/>
      <c r="M170" s="61" t="s">
        <v>1</v>
      </c>
      <c r="N170" s="40"/>
      <c r="O170" s="61" t="s">
        <v>1151</v>
      </c>
      <c r="P170" s="40"/>
      <c r="Q170" s="61" t="s">
        <v>1</v>
      </c>
      <c r="R170" s="40"/>
    </row>
    <row r="171" spans="1:18" ht="12.75">
      <c r="A171" s="119" t="s">
        <v>1</v>
      </c>
      <c r="B171" s="40"/>
      <c r="C171" s="119" t="s">
        <v>1153</v>
      </c>
      <c r="D171" s="40"/>
      <c r="E171" s="119" t="s">
        <v>1154</v>
      </c>
      <c r="F171" s="40"/>
      <c r="G171" s="40"/>
      <c r="H171" s="40"/>
      <c r="I171" s="40"/>
      <c r="J171" s="40"/>
      <c r="K171" s="120" t="s">
        <v>1155</v>
      </c>
      <c r="L171" s="40"/>
      <c r="M171" s="120" t="s">
        <v>1156</v>
      </c>
      <c r="N171" s="40"/>
      <c r="O171" s="120" t="s">
        <v>1157</v>
      </c>
      <c r="P171" s="40"/>
      <c r="Q171" s="120" t="s">
        <v>278</v>
      </c>
      <c r="R171" s="40"/>
    </row>
    <row r="172" spans="1:18" ht="12.75">
      <c r="A172" s="74"/>
      <c r="B172" s="40"/>
      <c r="C172" s="74" t="s">
        <v>985</v>
      </c>
      <c r="D172" s="40"/>
      <c r="E172" s="74" t="s">
        <v>1158</v>
      </c>
      <c r="F172" s="40"/>
      <c r="G172" s="40"/>
      <c r="H172" s="40"/>
      <c r="I172" s="40"/>
      <c r="J172" s="40"/>
      <c r="K172" s="100" t="s">
        <v>968</v>
      </c>
      <c r="L172" s="40"/>
      <c r="M172" s="100" t="s">
        <v>1159</v>
      </c>
      <c r="N172" s="40"/>
      <c r="O172" s="100" t="s">
        <v>1160</v>
      </c>
      <c r="P172" s="40"/>
      <c r="Q172" s="100" t="s">
        <v>278</v>
      </c>
      <c r="R172" s="40"/>
    </row>
    <row r="173" spans="1:18" ht="12.75">
      <c r="A173" s="39" t="s">
        <v>1</v>
      </c>
      <c r="B173" s="40"/>
      <c r="C173" s="39" t="s">
        <v>861</v>
      </c>
      <c r="D173" s="40"/>
      <c r="E173" s="39" t="s">
        <v>862</v>
      </c>
      <c r="F173" s="40"/>
      <c r="G173" s="40"/>
      <c r="H173" s="40"/>
      <c r="I173" s="40"/>
      <c r="J173" s="40"/>
      <c r="K173" s="99" t="s">
        <v>968</v>
      </c>
      <c r="L173" s="40"/>
      <c r="M173" s="99" t="s">
        <v>1159</v>
      </c>
      <c r="N173" s="40"/>
      <c r="O173" s="99" t="s">
        <v>1160</v>
      </c>
      <c r="P173" s="40"/>
      <c r="Q173" s="99" t="s">
        <v>278</v>
      </c>
      <c r="R173" s="40"/>
    </row>
    <row r="174" spans="1:18" ht="12.75">
      <c r="A174" s="48" t="s">
        <v>1</v>
      </c>
      <c r="B174" s="40"/>
      <c r="C174" s="48" t="s">
        <v>939</v>
      </c>
      <c r="D174" s="40"/>
      <c r="E174" s="48" t="s">
        <v>862</v>
      </c>
      <c r="F174" s="40"/>
      <c r="G174" s="40"/>
      <c r="H174" s="40"/>
      <c r="I174" s="40"/>
      <c r="J174" s="40"/>
      <c r="K174" s="61" t="s">
        <v>1</v>
      </c>
      <c r="L174" s="40"/>
      <c r="M174" s="61" t="s">
        <v>1</v>
      </c>
      <c r="N174" s="40"/>
      <c r="O174" s="61" t="s">
        <v>1160</v>
      </c>
      <c r="P174" s="40"/>
      <c r="Q174" s="61" t="s">
        <v>1</v>
      </c>
      <c r="R174" s="40"/>
    </row>
    <row r="175" spans="1:18" ht="12.75">
      <c r="A175" s="74"/>
      <c r="B175" s="40"/>
      <c r="C175" s="74" t="s">
        <v>1040</v>
      </c>
      <c r="D175" s="40"/>
      <c r="E175" s="74" t="s">
        <v>1161</v>
      </c>
      <c r="F175" s="40"/>
      <c r="G175" s="40"/>
      <c r="H175" s="40"/>
      <c r="I175" s="40"/>
      <c r="J175" s="40"/>
      <c r="K175" s="100" t="s">
        <v>1162</v>
      </c>
      <c r="L175" s="40"/>
      <c r="M175" s="100" t="s">
        <v>1162</v>
      </c>
      <c r="N175" s="40"/>
      <c r="O175" s="100" t="s">
        <v>1162</v>
      </c>
      <c r="P175" s="40"/>
      <c r="Q175" s="100" t="s">
        <v>278</v>
      </c>
      <c r="R175" s="40"/>
    </row>
    <row r="176" spans="1:18" ht="12.75">
      <c r="A176" s="39" t="s">
        <v>1</v>
      </c>
      <c r="B176" s="40"/>
      <c r="C176" s="39" t="s">
        <v>1011</v>
      </c>
      <c r="D176" s="40"/>
      <c r="E176" s="39" t="s">
        <v>1012</v>
      </c>
      <c r="F176" s="40"/>
      <c r="G176" s="40"/>
      <c r="H176" s="40"/>
      <c r="I176" s="40"/>
      <c r="J176" s="40"/>
      <c r="K176" s="99" t="s">
        <v>1162</v>
      </c>
      <c r="L176" s="40"/>
      <c r="M176" s="99" t="s">
        <v>1162</v>
      </c>
      <c r="N176" s="40"/>
      <c r="O176" s="99" t="s">
        <v>1162</v>
      </c>
      <c r="P176" s="40"/>
      <c r="Q176" s="99" t="s">
        <v>278</v>
      </c>
      <c r="R176" s="40"/>
    </row>
    <row r="177" spans="1:18" ht="12.75">
      <c r="A177" s="48" t="s">
        <v>1</v>
      </c>
      <c r="B177" s="40"/>
      <c r="C177" s="48" t="s">
        <v>1086</v>
      </c>
      <c r="D177" s="40"/>
      <c r="E177" s="48" t="s">
        <v>1087</v>
      </c>
      <c r="F177" s="40"/>
      <c r="G177" s="40"/>
      <c r="H177" s="40"/>
      <c r="I177" s="40"/>
      <c r="J177" s="40"/>
      <c r="K177" s="61" t="s">
        <v>1</v>
      </c>
      <c r="L177" s="40"/>
      <c r="M177" s="61" t="s">
        <v>1</v>
      </c>
      <c r="N177" s="40"/>
      <c r="O177" s="61" t="s">
        <v>1162</v>
      </c>
      <c r="P177" s="40"/>
      <c r="Q177" s="61" t="s">
        <v>1</v>
      </c>
      <c r="R177" s="40"/>
    </row>
    <row r="178" spans="1:18" ht="12.75">
      <c r="A178" s="119" t="s">
        <v>1</v>
      </c>
      <c r="B178" s="40"/>
      <c r="C178" s="119" t="s">
        <v>1163</v>
      </c>
      <c r="D178" s="40"/>
      <c r="E178" s="119" t="s">
        <v>1164</v>
      </c>
      <c r="F178" s="40"/>
      <c r="G178" s="40"/>
      <c r="H178" s="40"/>
      <c r="I178" s="40"/>
      <c r="J178" s="40"/>
      <c r="K178" s="120" t="s">
        <v>1165</v>
      </c>
      <c r="L178" s="40"/>
      <c r="M178" s="120" t="s">
        <v>1165</v>
      </c>
      <c r="N178" s="40"/>
      <c r="O178" s="120" t="s">
        <v>1166</v>
      </c>
      <c r="P178" s="40"/>
      <c r="Q178" s="120" t="s">
        <v>1167</v>
      </c>
      <c r="R178" s="40"/>
    </row>
    <row r="179" spans="1:18" ht="12.75">
      <c r="A179" s="74"/>
      <c r="B179" s="40"/>
      <c r="C179" s="74" t="s">
        <v>966</v>
      </c>
      <c r="D179" s="40"/>
      <c r="E179" s="74" t="s">
        <v>1168</v>
      </c>
      <c r="F179" s="40"/>
      <c r="G179" s="40"/>
      <c r="H179" s="40"/>
      <c r="I179" s="40"/>
      <c r="J179" s="40"/>
      <c r="K179" s="100" t="s">
        <v>1165</v>
      </c>
      <c r="L179" s="40"/>
      <c r="M179" s="100" t="s">
        <v>1165</v>
      </c>
      <c r="N179" s="40"/>
      <c r="O179" s="100" t="s">
        <v>1166</v>
      </c>
      <c r="P179" s="40"/>
      <c r="Q179" s="100" t="s">
        <v>1167</v>
      </c>
      <c r="R179" s="40"/>
    </row>
    <row r="180" spans="1:18" ht="12.75">
      <c r="A180" s="39" t="s">
        <v>1</v>
      </c>
      <c r="B180" s="40"/>
      <c r="C180" s="39" t="s">
        <v>861</v>
      </c>
      <c r="D180" s="40"/>
      <c r="E180" s="39" t="s">
        <v>862</v>
      </c>
      <c r="F180" s="40"/>
      <c r="G180" s="40"/>
      <c r="H180" s="40"/>
      <c r="I180" s="40"/>
      <c r="J180" s="40"/>
      <c r="K180" s="99" t="s">
        <v>1165</v>
      </c>
      <c r="L180" s="40"/>
      <c r="M180" s="99" t="s">
        <v>1165</v>
      </c>
      <c r="N180" s="40"/>
      <c r="O180" s="99" t="s">
        <v>1166</v>
      </c>
      <c r="P180" s="40"/>
      <c r="Q180" s="99" t="s">
        <v>1167</v>
      </c>
      <c r="R180" s="40"/>
    </row>
    <row r="181" spans="1:18" ht="12.75">
      <c r="A181" s="48" t="s">
        <v>1</v>
      </c>
      <c r="B181" s="40"/>
      <c r="C181" s="48" t="s">
        <v>939</v>
      </c>
      <c r="D181" s="40"/>
      <c r="E181" s="48" t="s">
        <v>862</v>
      </c>
      <c r="F181" s="40"/>
      <c r="G181" s="40"/>
      <c r="H181" s="40"/>
      <c r="I181" s="40"/>
      <c r="J181" s="40"/>
      <c r="K181" s="61" t="s">
        <v>1</v>
      </c>
      <c r="L181" s="40"/>
      <c r="M181" s="61" t="s">
        <v>1</v>
      </c>
      <c r="N181" s="40"/>
      <c r="O181" s="61" t="s">
        <v>1166</v>
      </c>
      <c r="P181" s="40"/>
      <c r="Q181" s="61" t="s">
        <v>1</v>
      </c>
      <c r="R181" s="40"/>
    </row>
    <row r="182" spans="1:18" ht="12.75">
      <c r="A182" s="119" t="s">
        <v>1</v>
      </c>
      <c r="B182" s="40"/>
      <c r="C182" s="119" t="s">
        <v>1169</v>
      </c>
      <c r="D182" s="40"/>
      <c r="E182" s="119" t="s">
        <v>1170</v>
      </c>
      <c r="F182" s="40"/>
      <c r="G182" s="40"/>
      <c r="H182" s="40"/>
      <c r="I182" s="40"/>
      <c r="J182" s="40"/>
      <c r="K182" s="120" t="s">
        <v>782</v>
      </c>
      <c r="L182" s="40"/>
      <c r="M182" s="120" t="s">
        <v>782</v>
      </c>
      <c r="N182" s="40"/>
      <c r="O182" s="120" t="s">
        <v>783</v>
      </c>
      <c r="P182" s="40"/>
      <c r="Q182" s="120" t="s">
        <v>784</v>
      </c>
      <c r="R182" s="40"/>
    </row>
    <row r="183" spans="1:18" ht="12.75">
      <c r="A183" s="74"/>
      <c r="B183" s="40"/>
      <c r="C183" s="74" t="s">
        <v>966</v>
      </c>
      <c r="D183" s="40"/>
      <c r="E183" s="74" t="s">
        <v>1171</v>
      </c>
      <c r="F183" s="40"/>
      <c r="G183" s="40"/>
      <c r="H183" s="40"/>
      <c r="I183" s="40"/>
      <c r="J183" s="40"/>
      <c r="K183" s="100" t="s">
        <v>782</v>
      </c>
      <c r="L183" s="40"/>
      <c r="M183" s="100" t="s">
        <v>782</v>
      </c>
      <c r="N183" s="40"/>
      <c r="O183" s="100" t="s">
        <v>783</v>
      </c>
      <c r="P183" s="40"/>
      <c r="Q183" s="100" t="s">
        <v>784</v>
      </c>
      <c r="R183" s="40"/>
    </row>
    <row r="184" spans="1:18" ht="12.75">
      <c r="A184" s="39" t="s">
        <v>1</v>
      </c>
      <c r="B184" s="40"/>
      <c r="C184" s="39" t="s">
        <v>828</v>
      </c>
      <c r="D184" s="40"/>
      <c r="E184" s="39" t="s">
        <v>829</v>
      </c>
      <c r="F184" s="40"/>
      <c r="G184" s="40"/>
      <c r="H184" s="40"/>
      <c r="I184" s="40"/>
      <c r="J184" s="40"/>
      <c r="K184" s="99" t="s">
        <v>1172</v>
      </c>
      <c r="L184" s="40"/>
      <c r="M184" s="99" t="s">
        <v>1172</v>
      </c>
      <c r="N184" s="40"/>
      <c r="O184" s="99" t="s">
        <v>1173</v>
      </c>
      <c r="P184" s="40"/>
      <c r="Q184" s="99" t="s">
        <v>1174</v>
      </c>
      <c r="R184" s="40"/>
    </row>
    <row r="185" spans="1:18" ht="12.75">
      <c r="A185" s="48" t="s">
        <v>1</v>
      </c>
      <c r="B185" s="40"/>
      <c r="C185" s="48" t="s">
        <v>833</v>
      </c>
      <c r="D185" s="40"/>
      <c r="E185" s="48" t="s">
        <v>834</v>
      </c>
      <c r="F185" s="40"/>
      <c r="G185" s="40"/>
      <c r="H185" s="40"/>
      <c r="I185" s="40"/>
      <c r="J185" s="40"/>
      <c r="K185" s="61" t="s">
        <v>1</v>
      </c>
      <c r="L185" s="40"/>
      <c r="M185" s="61" t="s">
        <v>1</v>
      </c>
      <c r="N185" s="40"/>
      <c r="O185" s="61" t="s">
        <v>1173</v>
      </c>
      <c r="P185" s="40"/>
      <c r="Q185" s="61" t="s">
        <v>1</v>
      </c>
      <c r="R185" s="40"/>
    </row>
    <row r="186" spans="1:18" ht="12.75">
      <c r="A186" s="39" t="s">
        <v>1</v>
      </c>
      <c r="B186" s="40"/>
      <c r="C186" s="39" t="s">
        <v>845</v>
      </c>
      <c r="D186" s="40"/>
      <c r="E186" s="39" t="s">
        <v>846</v>
      </c>
      <c r="F186" s="40"/>
      <c r="G186" s="40"/>
      <c r="H186" s="40"/>
      <c r="I186" s="40"/>
      <c r="J186" s="40"/>
      <c r="K186" s="99" t="s">
        <v>1175</v>
      </c>
      <c r="L186" s="40"/>
      <c r="M186" s="99" t="s">
        <v>1175</v>
      </c>
      <c r="N186" s="40"/>
      <c r="O186" s="99" t="s">
        <v>1176</v>
      </c>
      <c r="P186" s="40"/>
      <c r="Q186" s="99" t="s">
        <v>1177</v>
      </c>
      <c r="R186" s="40"/>
    </row>
    <row r="187" spans="1:18" ht="12.75">
      <c r="A187" s="48" t="s">
        <v>1</v>
      </c>
      <c r="B187" s="40"/>
      <c r="C187" s="48" t="s">
        <v>850</v>
      </c>
      <c r="D187" s="40"/>
      <c r="E187" s="48" t="s">
        <v>851</v>
      </c>
      <c r="F187" s="40"/>
      <c r="G187" s="40"/>
      <c r="H187" s="40"/>
      <c r="I187" s="40"/>
      <c r="J187" s="40"/>
      <c r="K187" s="61" t="s">
        <v>1</v>
      </c>
      <c r="L187" s="40"/>
      <c r="M187" s="61" t="s">
        <v>1</v>
      </c>
      <c r="N187" s="40"/>
      <c r="O187" s="61" t="s">
        <v>1178</v>
      </c>
      <c r="P187" s="40"/>
      <c r="Q187" s="61" t="s">
        <v>1</v>
      </c>
      <c r="R187" s="40"/>
    </row>
    <row r="188" spans="1:18" ht="12.75">
      <c r="A188" s="48" t="s">
        <v>1</v>
      </c>
      <c r="B188" s="40"/>
      <c r="C188" s="48" t="s">
        <v>853</v>
      </c>
      <c r="D188" s="40"/>
      <c r="E188" s="48" t="s">
        <v>854</v>
      </c>
      <c r="F188" s="40"/>
      <c r="G188" s="40"/>
      <c r="H188" s="40"/>
      <c r="I188" s="40"/>
      <c r="J188" s="40"/>
      <c r="K188" s="61" t="s">
        <v>1</v>
      </c>
      <c r="L188" s="40"/>
      <c r="M188" s="61" t="s">
        <v>1</v>
      </c>
      <c r="N188" s="40"/>
      <c r="O188" s="61" t="s">
        <v>1179</v>
      </c>
      <c r="P188" s="40"/>
      <c r="Q188" s="61" t="s">
        <v>1</v>
      </c>
      <c r="R188" s="40"/>
    </row>
    <row r="189" spans="1:18" ht="12.75">
      <c r="A189" s="39" t="s">
        <v>1</v>
      </c>
      <c r="B189" s="40"/>
      <c r="C189" s="39" t="s">
        <v>874</v>
      </c>
      <c r="D189" s="40"/>
      <c r="E189" s="39" t="s">
        <v>875</v>
      </c>
      <c r="F189" s="40"/>
      <c r="G189" s="40"/>
      <c r="H189" s="40"/>
      <c r="I189" s="40"/>
      <c r="J189" s="40"/>
      <c r="K189" s="99" t="s">
        <v>1180</v>
      </c>
      <c r="L189" s="40"/>
      <c r="M189" s="99" t="s">
        <v>1180</v>
      </c>
      <c r="N189" s="40"/>
      <c r="O189" s="99" t="s">
        <v>1181</v>
      </c>
      <c r="P189" s="40"/>
      <c r="Q189" s="99" t="s">
        <v>1182</v>
      </c>
      <c r="R189" s="40"/>
    </row>
    <row r="190" spans="1:18" ht="12.75">
      <c r="A190" s="48" t="s">
        <v>1</v>
      </c>
      <c r="B190" s="40"/>
      <c r="C190" s="48" t="s">
        <v>1183</v>
      </c>
      <c r="D190" s="40"/>
      <c r="E190" s="48" t="s">
        <v>1184</v>
      </c>
      <c r="F190" s="40"/>
      <c r="G190" s="40"/>
      <c r="H190" s="40"/>
      <c r="I190" s="40"/>
      <c r="J190" s="40"/>
      <c r="K190" s="61" t="s">
        <v>1</v>
      </c>
      <c r="L190" s="40"/>
      <c r="M190" s="61" t="s">
        <v>1</v>
      </c>
      <c r="N190" s="40"/>
      <c r="O190" s="61" t="s">
        <v>1185</v>
      </c>
      <c r="P190" s="40"/>
      <c r="Q190" s="61" t="s">
        <v>1</v>
      </c>
      <c r="R190" s="40"/>
    </row>
    <row r="191" spans="1:18" ht="12.75">
      <c r="A191" s="48" t="s">
        <v>1</v>
      </c>
      <c r="B191" s="40"/>
      <c r="C191" s="48" t="s">
        <v>885</v>
      </c>
      <c r="D191" s="40"/>
      <c r="E191" s="48" t="s">
        <v>886</v>
      </c>
      <c r="F191" s="40"/>
      <c r="G191" s="40"/>
      <c r="H191" s="40"/>
      <c r="I191" s="40"/>
      <c r="J191" s="40"/>
      <c r="K191" s="61" t="s">
        <v>1</v>
      </c>
      <c r="L191" s="40"/>
      <c r="M191" s="61" t="s">
        <v>1</v>
      </c>
      <c r="N191" s="40"/>
      <c r="O191" s="61" t="s">
        <v>1186</v>
      </c>
      <c r="P191" s="40"/>
      <c r="Q191" s="61" t="s">
        <v>1</v>
      </c>
      <c r="R191" s="40"/>
    </row>
    <row r="192" spans="1:18" ht="12.75">
      <c r="A192" s="39" t="s">
        <v>1</v>
      </c>
      <c r="B192" s="40"/>
      <c r="C192" s="39" t="s">
        <v>887</v>
      </c>
      <c r="D192" s="40"/>
      <c r="E192" s="39" t="s">
        <v>888</v>
      </c>
      <c r="F192" s="40"/>
      <c r="G192" s="40"/>
      <c r="H192" s="40"/>
      <c r="I192" s="40"/>
      <c r="J192" s="40"/>
      <c r="K192" s="99" t="s">
        <v>968</v>
      </c>
      <c r="L192" s="40"/>
      <c r="M192" s="99" t="s">
        <v>968</v>
      </c>
      <c r="N192" s="40"/>
      <c r="O192" s="99" t="s">
        <v>1187</v>
      </c>
      <c r="P192" s="40"/>
      <c r="Q192" s="99" t="s">
        <v>1188</v>
      </c>
      <c r="R192" s="40"/>
    </row>
    <row r="193" spans="1:18" ht="12.75">
      <c r="A193" s="48" t="s">
        <v>1</v>
      </c>
      <c r="B193" s="40"/>
      <c r="C193" s="48" t="s">
        <v>892</v>
      </c>
      <c r="D193" s="40"/>
      <c r="E193" s="48" t="s">
        <v>893</v>
      </c>
      <c r="F193" s="40"/>
      <c r="G193" s="40"/>
      <c r="H193" s="40"/>
      <c r="I193" s="40"/>
      <c r="J193" s="40"/>
      <c r="K193" s="61" t="s">
        <v>1</v>
      </c>
      <c r="L193" s="40"/>
      <c r="M193" s="61" t="s">
        <v>1</v>
      </c>
      <c r="N193" s="40"/>
      <c r="O193" s="61" t="s">
        <v>1187</v>
      </c>
      <c r="P193" s="40"/>
      <c r="Q193" s="61" t="s">
        <v>1</v>
      </c>
      <c r="R193" s="40"/>
    </row>
    <row r="194" spans="1:18" ht="12.75">
      <c r="A194" s="39" t="s">
        <v>1</v>
      </c>
      <c r="B194" s="40"/>
      <c r="C194" s="39" t="s">
        <v>907</v>
      </c>
      <c r="D194" s="40"/>
      <c r="E194" s="39" t="s">
        <v>908</v>
      </c>
      <c r="F194" s="40"/>
      <c r="G194" s="40"/>
      <c r="H194" s="40"/>
      <c r="I194" s="40"/>
      <c r="J194" s="40"/>
      <c r="K194" s="99" t="s">
        <v>1189</v>
      </c>
      <c r="L194" s="40"/>
      <c r="M194" s="99" t="s">
        <v>1189</v>
      </c>
      <c r="N194" s="40"/>
      <c r="O194" s="99" t="s">
        <v>1190</v>
      </c>
      <c r="P194" s="40"/>
      <c r="Q194" s="99" t="s">
        <v>1191</v>
      </c>
      <c r="R194" s="40"/>
    </row>
    <row r="195" spans="1:18" ht="12.75">
      <c r="A195" s="48" t="s">
        <v>1</v>
      </c>
      <c r="B195" s="40"/>
      <c r="C195" s="48" t="s">
        <v>918</v>
      </c>
      <c r="D195" s="40"/>
      <c r="E195" s="48" t="s">
        <v>919</v>
      </c>
      <c r="F195" s="40"/>
      <c r="G195" s="40"/>
      <c r="H195" s="40"/>
      <c r="I195" s="40"/>
      <c r="J195" s="40"/>
      <c r="K195" s="61" t="s">
        <v>1</v>
      </c>
      <c r="L195" s="40"/>
      <c r="M195" s="61" t="s">
        <v>1</v>
      </c>
      <c r="N195" s="40"/>
      <c r="O195" s="61" t="s">
        <v>1192</v>
      </c>
      <c r="P195" s="40"/>
      <c r="Q195" s="61" t="s">
        <v>1</v>
      </c>
      <c r="R195" s="40"/>
    </row>
    <row r="196" spans="1:18" ht="12.75">
      <c r="A196" s="48" t="s">
        <v>1</v>
      </c>
      <c r="B196" s="40"/>
      <c r="C196" s="48" t="s">
        <v>921</v>
      </c>
      <c r="D196" s="40"/>
      <c r="E196" s="48" t="s">
        <v>922</v>
      </c>
      <c r="F196" s="40"/>
      <c r="G196" s="40"/>
      <c r="H196" s="40"/>
      <c r="I196" s="40"/>
      <c r="J196" s="40"/>
      <c r="K196" s="61" t="s">
        <v>1</v>
      </c>
      <c r="L196" s="40"/>
      <c r="M196" s="61" t="s">
        <v>1</v>
      </c>
      <c r="N196" s="40"/>
      <c r="O196" s="61" t="s">
        <v>1193</v>
      </c>
      <c r="P196" s="40"/>
      <c r="Q196" s="61" t="s">
        <v>1</v>
      </c>
      <c r="R196" s="40"/>
    </row>
    <row r="197" spans="1:18" ht="12.75">
      <c r="A197" s="39" t="s">
        <v>1</v>
      </c>
      <c r="B197" s="40"/>
      <c r="C197" s="39" t="s">
        <v>861</v>
      </c>
      <c r="D197" s="40"/>
      <c r="E197" s="39" t="s">
        <v>862</v>
      </c>
      <c r="F197" s="40"/>
      <c r="G197" s="40"/>
      <c r="H197" s="40"/>
      <c r="I197" s="40"/>
      <c r="J197" s="40"/>
      <c r="K197" s="99" t="s">
        <v>1194</v>
      </c>
      <c r="L197" s="40"/>
      <c r="M197" s="99" t="s">
        <v>1194</v>
      </c>
      <c r="N197" s="40"/>
      <c r="O197" s="99" t="s">
        <v>1195</v>
      </c>
      <c r="P197" s="40"/>
      <c r="Q197" s="99" t="s">
        <v>1196</v>
      </c>
      <c r="R197" s="40"/>
    </row>
    <row r="198" spans="1:18" ht="12.75">
      <c r="A198" s="48" t="s">
        <v>1</v>
      </c>
      <c r="B198" s="40"/>
      <c r="C198" s="48" t="s">
        <v>939</v>
      </c>
      <c r="D198" s="40"/>
      <c r="E198" s="48" t="s">
        <v>862</v>
      </c>
      <c r="F198" s="40"/>
      <c r="G198" s="40"/>
      <c r="H198" s="40"/>
      <c r="I198" s="40"/>
      <c r="J198" s="40"/>
      <c r="K198" s="61" t="s">
        <v>1</v>
      </c>
      <c r="L198" s="40"/>
      <c r="M198" s="61" t="s">
        <v>1</v>
      </c>
      <c r="N198" s="40"/>
      <c r="O198" s="61" t="s">
        <v>1195</v>
      </c>
      <c r="P198" s="40"/>
      <c r="Q198" s="61" t="s">
        <v>1</v>
      </c>
      <c r="R198" s="40"/>
    </row>
    <row r="199" spans="1:18" ht="12.75">
      <c r="A199" s="39" t="s">
        <v>1</v>
      </c>
      <c r="B199" s="40"/>
      <c r="C199" s="39" t="s">
        <v>1197</v>
      </c>
      <c r="D199" s="40"/>
      <c r="E199" s="39" t="s">
        <v>1198</v>
      </c>
      <c r="F199" s="40"/>
      <c r="G199" s="40"/>
      <c r="H199" s="40"/>
      <c r="I199" s="40"/>
      <c r="J199" s="40"/>
      <c r="K199" s="99" t="s">
        <v>265</v>
      </c>
      <c r="L199" s="40"/>
      <c r="M199" s="99" t="s">
        <v>265</v>
      </c>
      <c r="N199" s="40"/>
      <c r="O199" s="99" t="s">
        <v>265</v>
      </c>
      <c r="P199" s="40"/>
      <c r="Q199" s="99" t="s">
        <v>278</v>
      </c>
      <c r="R199" s="40"/>
    </row>
    <row r="200" spans="1:18" ht="12.75">
      <c r="A200" s="48" t="s">
        <v>1</v>
      </c>
      <c r="B200" s="40"/>
      <c r="C200" s="48" t="s">
        <v>1199</v>
      </c>
      <c r="D200" s="40"/>
      <c r="E200" s="48" t="s">
        <v>1200</v>
      </c>
      <c r="F200" s="40"/>
      <c r="G200" s="40"/>
      <c r="H200" s="40"/>
      <c r="I200" s="40"/>
      <c r="J200" s="40"/>
      <c r="K200" s="61" t="s">
        <v>1</v>
      </c>
      <c r="L200" s="40"/>
      <c r="M200" s="61" t="s">
        <v>1</v>
      </c>
      <c r="N200" s="40"/>
      <c r="O200" s="61" t="s">
        <v>265</v>
      </c>
      <c r="P200" s="40"/>
      <c r="Q200" s="61" t="s">
        <v>1</v>
      </c>
      <c r="R200" s="40"/>
    </row>
    <row r="201" spans="1:18" ht="12.75">
      <c r="A201" s="125" t="s">
        <v>1</v>
      </c>
      <c r="B201" s="40"/>
      <c r="C201" s="125" t="s">
        <v>1201</v>
      </c>
      <c r="D201" s="40"/>
      <c r="E201" s="40"/>
      <c r="F201" s="40"/>
      <c r="G201" s="40"/>
      <c r="H201" s="40"/>
      <c r="I201" s="40"/>
      <c r="J201" s="40"/>
      <c r="K201" s="134" t="s">
        <v>607</v>
      </c>
      <c r="L201" s="40"/>
      <c r="M201" s="134" t="s">
        <v>607</v>
      </c>
      <c r="N201" s="40"/>
      <c r="O201" s="135">
        <v>2284805.23</v>
      </c>
      <c r="P201" s="42"/>
      <c r="Q201" s="136">
        <f>O201/M201</f>
        <v>0.8981604538278656</v>
      </c>
      <c r="R201" s="38"/>
    </row>
    <row r="202" spans="1:18" ht="12.75">
      <c r="A202" s="124" t="s">
        <v>1</v>
      </c>
      <c r="B202" s="40"/>
      <c r="C202" s="124" t="s">
        <v>521</v>
      </c>
      <c r="D202" s="40"/>
      <c r="E202" s="40"/>
      <c r="F202" s="40"/>
      <c r="G202" s="40"/>
      <c r="H202" s="40"/>
      <c r="I202" s="40"/>
      <c r="J202" s="40"/>
      <c r="K202" s="123" t="s">
        <v>1202</v>
      </c>
      <c r="L202" s="40"/>
      <c r="M202" s="123" t="s">
        <v>1202</v>
      </c>
      <c r="N202" s="40"/>
      <c r="O202" s="137">
        <v>1752657.57</v>
      </c>
      <c r="P202" s="42"/>
      <c r="Q202" s="138">
        <f>O202/M202</f>
        <v>0.9226077103593346</v>
      </c>
      <c r="R202" s="38"/>
    </row>
    <row r="203" spans="1:18" ht="12.75">
      <c r="A203" s="124" t="s">
        <v>1</v>
      </c>
      <c r="B203" s="40"/>
      <c r="C203" s="124" t="s">
        <v>525</v>
      </c>
      <c r="D203" s="40"/>
      <c r="E203" s="40"/>
      <c r="F203" s="40"/>
      <c r="G203" s="40"/>
      <c r="H203" s="40"/>
      <c r="I203" s="40"/>
      <c r="J203" s="40"/>
      <c r="K203" s="123" t="s">
        <v>1202</v>
      </c>
      <c r="L203" s="40"/>
      <c r="M203" s="123" t="s">
        <v>1202</v>
      </c>
      <c r="N203" s="40"/>
      <c r="O203" s="137">
        <v>1752657.57</v>
      </c>
      <c r="P203" s="42"/>
      <c r="Q203" s="138">
        <f aca="true" t="shared" si="0" ref="Q203:Q211">O203/M203</f>
        <v>0.9226077103593346</v>
      </c>
      <c r="R203" s="38"/>
    </row>
    <row r="204" spans="1:18" ht="12.75">
      <c r="A204" s="124" t="s">
        <v>1</v>
      </c>
      <c r="B204" s="40"/>
      <c r="C204" s="124" t="s">
        <v>526</v>
      </c>
      <c r="D204" s="40"/>
      <c r="E204" s="40"/>
      <c r="F204" s="40"/>
      <c r="G204" s="40"/>
      <c r="H204" s="40"/>
      <c r="I204" s="40"/>
      <c r="J204" s="40"/>
      <c r="K204" s="123" t="s">
        <v>552</v>
      </c>
      <c r="L204" s="40"/>
      <c r="M204" s="123" t="s">
        <v>552</v>
      </c>
      <c r="N204" s="40"/>
      <c r="O204" s="137">
        <v>300304.09</v>
      </c>
      <c r="P204" s="42"/>
      <c r="Q204" s="138">
        <f t="shared" si="0"/>
        <v>0.926864475308642</v>
      </c>
      <c r="R204" s="38"/>
    </row>
    <row r="205" spans="1:18" ht="12.75">
      <c r="A205" s="124" t="s">
        <v>1</v>
      </c>
      <c r="B205" s="40"/>
      <c r="C205" s="124" t="s">
        <v>551</v>
      </c>
      <c r="D205" s="40"/>
      <c r="E205" s="40"/>
      <c r="F205" s="40"/>
      <c r="G205" s="40"/>
      <c r="H205" s="40"/>
      <c r="I205" s="40"/>
      <c r="J205" s="40"/>
      <c r="K205" s="123" t="s">
        <v>552</v>
      </c>
      <c r="L205" s="40"/>
      <c r="M205" s="123" t="s">
        <v>552</v>
      </c>
      <c r="N205" s="40"/>
      <c r="O205" s="137">
        <v>300304.09</v>
      </c>
      <c r="P205" s="42"/>
      <c r="Q205" s="138">
        <f t="shared" si="0"/>
        <v>0.926864475308642</v>
      </c>
      <c r="R205" s="38"/>
    </row>
    <row r="206" spans="1:18" ht="12.75">
      <c r="A206" s="124" t="s">
        <v>1</v>
      </c>
      <c r="B206" s="40"/>
      <c r="C206" s="124" t="s">
        <v>530</v>
      </c>
      <c r="D206" s="40"/>
      <c r="E206" s="40"/>
      <c r="F206" s="40"/>
      <c r="G206" s="40"/>
      <c r="H206" s="40"/>
      <c r="I206" s="40"/>
      <c r="J206" s="40"/>
      <c r="K206" s="123" t="s">
        <v>1203</v>
      </c>
      <c r="L206" s="40"/>
      <c r="M206" s="123" t="s">
        <v>1203</v>
      </c>
      <c r="N206" s="40"/>
      <c r="O206" s="137" t="s">
        <v>1204</v>
      </c>
      <c r="P206" s="42"/>
      <c r="Q206" s="138">
        <f t="shared" si="0"/>
        <v>0.1853700296735905</v>
      </c>
      <c r="R206" s="38"/>
    </row>
    <row r="207" spans="1:18" ht="12.75">
      <c r="A207" s="124" t="s">
        <v>1</v>
      </c>
      <c r="B207" s="40"/>
      <c r="C207" s="124" t="s">
        <v>533</v>
      </c>
      <c r="D207" s="40"/>
      <c r="E207" s="40"/>
      <c r="F207" s="40"/>
      <c r="G207" s="40"/>
      <c r="H207" s="40"/>
      <c r="I207" s="40"/>
      <c r="J207" s="40"/>
      <c r="K207" s="123" t="s">
        <v>1203</v>
      </c>
      <c r="L207" s="40"/>
      <c r="M207" s="123" t="s">
        <v>1203</v>
      </c>
      <c r="N207" s="40"/>
      <c r="O207" s="137" t="s">
        <v>1204</v>
      </c>
      <c r="P207" s="42"/>
      <c r="Q207" s="138">
        <f t="shared" si="0"/>
        <v>0.1853700296735905</v>
      </c>
      <c r="R207" s="38"/>
    </row>
    <row r="208" spans="1:18" ht="12.75">
      <c r="A208" s="124" t="s">
        <v>1</v>
      </c>
      <c r="B208" s="40"/>
      <c r="C208" s="124" t="s">
        <v>537</v>
      </c>
      <c r="D208" s="40"/>
      <c r="E208" s="40"/>
      <c r="F208" s="40"/>
      <c r="G208" s="40"/>
      <c r="H208" s="40"/>
      <c r="I208" s="40"/>
      <c r="J208" s="40"/>
      <c r="K208" s="123" t="s">
        <v>1205</v>
      </c>
      <c r="L208" s="40"/>
      <c r="M208" s="123" t="s">
        <v>1205</v>
      </c>
      <c r="N208" s="40"/>
      <c r="O208" s="137" t="s">
        <v>578</v>
      </c>
      <c r="P208" s="42"/>
      <c r="Q208" s="138">
        <f t="shared" si="0"/>
        <v>0.9905898</v>
      </c>
      <c r="R208" s="38"/>
    </row>
    <row r="209" spans="1:18" ht="12.75">
      <c r="A209" s="124" t="s">
        <v>1</v>
      </c>
      <c r="B209" s="40"/>
      <c r="C209" s="124" t="s">
        <v>540</v>
      </c>
      <c r="D209" s="40"/>
      <c r="E209" s="40"/>
      <c r="F209" s="40"/>
      <c r="G209" s="40"/>
      <c r="H209" s="40"/>
      <c r="I209" s="40"/>
      <c r="J209" s="40"/>
      <c r="K209" s="123" t="s">
        <v>1205</v>
      </c>
      <c r="L209" s="40"/>
      <c r="M209" s="123" t="s">
        <v>1205</v>
      </c>
      <c r="N209" s="40"/>
      <c r="O209" s="137" t="s">
        <v>578</v>
      </c>
      <c r="P209" s="42"/>
      <c r="Q209" s="138">
        <f t="shared" si="0"/>
        <v>0.9905898</v>
      </c>
      <c r="R209" s="38"/>
    </row>
    <row r="210" spans="1:18" ht="12.75">
      <c r="A210" s="124" t="s">
        <v>1</v>
      </c>
      <c r="B210" s="40"/>
      <c r="C210" s="124" t="s">
        <v>581</v>
      </c>
      <c r="D210" s="40"/>
      <c r="E210" s="40"/>
      <c r="F210" s="40"/>
      <c r="G210" s="40"/>
      <c r="H210" s="40"/>
      <c r="I210" s="40"/>
      <c r="J210" s="40"/>
      <c r="K210" s="123" t="s">
        <v>587</v>
      </c>
      <c r="L210" s="40"/>
      <c r="M210" s="123" t="s">
        <v>587</v>
      </c>
      <c r="N210" s="40"/>
      <c r="O210" s="137">
        <v>176067.11</v>
      </c>
      <c r="P210" s="42"/>
      <c r="Q210" s="138">
        <f t="shared" si="0"/>
        <v>0.7444886973876715</v>
      </c>
      <c r="R210" s="38"/>
    </row>
    <row r="211" spans="1:18" ht="12.75">
      <c r="A211" s="124" t="s">
        <v>1</v>
      </c>
      <c r="B211" s="40"/>
      <c r="C211" s="124" t="s">
        <v>586</v>
      </c>
      <c r="D211" s="40"/>
      <c r="E211" s="40"/>
      <c r="F211" s="40"/>
      <c r="G211" s="40"/>
      <c r="H211" s="40"/>
      <c r="I211" s="40"/>
      <c r="J211" s="40"/>
      <c r="K211" s="123" t="s">
        <v>587</v>
      </c>
      <c r="L211" s="40"/>
      <c r="M211" s="123" t="s">
        <v>587</v>
      </c>
      <c r="N211" s="40"/>
      <c r="O211" s="137">
        <v>176067.11</v>
      </c>
      <c r="P211" s="42"/>
      <c r="Q211" s="138">
        <f t="shared" si="0"/>
        <v>0.7444886973876715</v>
      </c>
      <c r="R211" s="38"/>
    </row>
    <row r="212" spans="1:18" ht="12.75">
      <c r="A212" s="119" t="s">
        <v>1</v>
      </c>
      <c r="B212" s="40"/>
      <c r="C212" s="119" t="s">
        <v>1055</v>
      </c>
      <c r="D212" s="40"/>
      <c r="E212" s="119" t="s">
        <v>1056</v>
      </c>
      <c r="F212" s="40"/>
      <c r="G212" s="40"/>
      <c r="H212" s="40"/>
      <c r="I212" s="40"/>
      <c r="J212" s="40"/>
      <c r="K212" s="120" t="s">
        <v>1206</v>
      </c>
      <c r="L212" s="40"/>
      <c r="M212" s="120" t="s">
        <v>1206</v>
      </c>
      <c r="N212" s="40"/>
      <c r="O212" s="139">
        <v>1157863.03</v>
      </c>
      <c r="P212" s="42"/>
      <c r="Q212" s="140">
        <f>O212/M212</f>
        <v>0.9211870477554349</v>
      </c>
      <c r="R212" s="38"/>
    </row>
    <row r="213" spans="1:18" ht="12.75">
      <c r="A213" s="74"/>
      <c r="B213" s="40"/>
      <c r="C213" s="74" t="s">
        <v>822</v>
      </c>
      <c r="D213" s="40"/>
      <c r="E213" s="74" t="s">
        <v>823</v>
      </c>
      <c r="F213" s="40"/>
      <c r="G213" s="40"/>
      <c r="H213" s="40"/>
      <c r="I213" s="40"/>
      <c r="J213" s="40"/>
      <c r="K213" s="100" t="s">
        <v>1207</v>
      </c>
      <c r="L213" s="40"/>
      <c r="M213" s="100" t="s">
        <v>1207</v>
      </c>
      <c r="N213" s="40"/>
      <c r="O213" s="75">
        <v>145499.78</v>
      </c>
      <c r="P213" s="42"/>
      <c r="Q213" s="73">
        <f>O213/M213</f>
        <v>0.7022190154440154</v>
      </c>
      <c r="R213" s="38"/>
    </row>
    <row r="214" spans="1:18" ht="12.75">
      <c r="A214" s="39" t="s">
        <v>1</v>
      </c>
      <c r="B214" s="40"/>
      <c r="C214" s="39" t="s">
        <v>828</v>
      </c>
      <c r="D214" s="40"/>
      <c r="E214" s="39" t="s">
        <v>829</v>
      </c>
      <c r="F214" s="40"/>
      <c r="G214" s="40"/>
      <c r="H214" s="40"/>
      <c r="I214" s="40"/>
      <c r="J214" s="40"/>
      <c r="K214" s="99" t="s">
        <v>1208</v>
      </c>
      <c r="L214" s="40"/>
      <c r="M214" s="99" t="s">
        <v>1208</v>
      </c>
      <c r="N214" s="40"/>
      <c r="O214" s="41">
        <v>113356.24</v>
      </c>
      <c r="P214" s="42"/>
      <c r="Q214" s="37">
        <f>O214/M214</f>
        <v>0.6890956838905775</v>
      </c>
      <c r="R214" s="38"/>
    </row>
    <row r="215" spans="1:18" ht="12.75">
      <c r="A215" s="48" t="s">
        <v>1</v>
      </c>
      <c r="B215" s="40"/>
      <c r="C215" s="48" t="s">
        <v>833</v>
      </c>
      <c r="D215" s="40"/>
      <c r="E215" s="48" t="s">
        <v>834</v>
      </c>
      <c r="F215" s="40"/>
      <c r="G215" s="40"/>
      <c r="H215" s="40"/>
      <c r="I215" s="40"/>
      <c r="J215" s="40"/>
      <c r="K215" s="61" t="s">
        <v>1</v>
      </c>
      <c r="L215" s="40"/>
      <c r="M215" s="61" t="s">
        <v>1</v>
      </c>
      <c r="N215" s="40"/>
      <c r="O215" s="55">
        <v>113356.24</v>
      </c>
      <c r="P215" s="42"/>
      <c r="Q215" s="65" t="s">
        <v>1</v>
      </c>
      <c r="R215" s="38"/>
    </row>
    <row r="216" spans="1:18" ht="12.75">
      <c r="A216" s="39" t="s">
        <v>1</v>
      </c>
      <c r="B216" s="40"/>
      <c r="C216" s="39" t="s">
        <v>839</v>
      </c>
      <c r="D216" s="40"/>
      <c r="E216" s="39" t="s">
        <v>840</v>
      </c>
      <c r="F216" s="40"/>
      <c r="G216" s="40"/>
      <c r="H216" s="40"/>
      <c r="I216" s="40"/>
      <c r="J216" s="40"/>
      <c r="K216" s="99" t="s">
        <v>1209</v>
      </c>
      <c r="L216" s="40"/>
      <c r="M216" s="99" t="s">
        <v>1209</v>
      </c>
      <c r="N216" s="40"/>
      <c r="O216" s="41" t="s">
        <v>1210</v>
      </c>
      <c r="P216" s="42"/>
      <c r="Q216" s="37">
        <f>O216/M216</f>
        <v>0.8988226666666667</v>
      </c>
      <c r="R216" s="38"/>
    </row>
    <row r="217" spans="1:18" ht="12.75">
      <c r="A217" s="48" t="s">
        <v>1</v>
      </c>
      <c r="B217" s="40"/>
      <c r="C217" s="48" t="s">
        <v>844</v>
      </c>
      <c r="D217" s="40"/>
      <c r="E217" s="48" t="s">
        <v>840</v>
      </c>
      <c r="F217" s="40"/>
      <c r="G217" s="40"/>
      <c r="H217" s="40"/>
      <c r="I217" s="40"/>
      <c r="J217" s="40"/>
      <c r="K217" s="61" t="s">
        <v>1</v>
      </c>
      <c r="L217" s="40"/>
      <c r="M217" s="61" t="s">
        <v>1</v>
      </c>
      <c r="N217" s="40"/>
      <c r="O217" s="55" t="s">
        <v>1210</v>
      </c>
      <c r="P217" s="42"/>
      <c r="Q217" s="65" t="s">
        <v>1</v>
      </c>
      <c r="R217" s="38"/>
    </row>
    <row r="218" spans="1:18" ht="12.75">
      <c r="A218" s="39" t="s">
        <v>1</v>
      </c>
      <c r="B218" s="40"/>
      <c r="C218" s="39" t="s">
        <v>845</v>
      </c>
      <c r="D218" s="40"/>
      <c r="E218" s="39" t="s">
        <v>846</v>
      </c>
      <c r="F218" s="40"/>
      <c r="G218" s="40"/>
      <c r="H218" s="40"/>
      <c r="I218" s="40"/>
      <c r="J218" s="40"/>
      <c r="K218" s="99" t="s">
        <v>1211</v>
      </c>
      <c r="L218" s="40"/>
      <c r="M218" s="99" t="s">
        <v>1211</v>
      </c>
      <c r="N218" s="40"/>
      <c r="O218" s="41">
        <v>18661.2</v>
      </c>
      <c r="P218" s="42"/>
      <c r="Q218" s="37">
        <f>O218/M218</f>
        <v>0.6736895306859206</v>
      </c>
      <c r="R218" s="38"/>
    </row>
    <row r="219" spans="1:18" ht="12.75">
      <c r="A219" s="48" t="s">
        <v>1</v>
      </c>
      <c r="B219" s="40"/>
      <c r="C219" s="48" t="s">
        <v>850</v>
      </c>
      <c r="D219" s="40"/>
      <c r="E219" s="48" t="s">
        <v>851</v>
      </c>
      <c r="F219" s="40"/>
      <c r="G219" s="40"/>
      <c r="H219" s="40"/>
      <c r="I219" s="40"/>
      <c r="J219" s="40"/>
      <c r="K219" s="61" t="s">
        <v>1</v>
      </c>
      <c r="L219" s="40"/>
      <c r="M219" s="61" t="s">
        <v>1</v>
      </c>
      <c r="N219" s="40"/>
      <c r="O219" s="55">
        <v>16816.78</v>
      </c>
      <c r="P219" s="42"/>
      <c r="Q219" s="65" t="s">
        <v>1</v>
      </c>
      <c r="R219" s="38"/>
    </row>
    <row r="220" spans="1:18" ht="12.75">
      <c r="A220" s="48" t="s">
        <v>1</v>
      </c>
      <c r="B220" s="40"/>
      <c r="C220" s="48" t="s">
        <v>853</v>
      </c>
      <c r="D220" s="40"/>
      <c r="E220" s="48" t="s">
        <v>854</v>
      </c>
      <c r="F220" s="40"/>
      <c r="G220" s="40"/>
      <c r="H220" s="40"/>
      <c r="I220" s="40"/>
      <c r="J220" s="40"/>
      <c r="K220" s="61" t="s">
        <v>1</v>
      </c>
      <c r="L220" s="40"/>
      <c r="M220" s="61" t="s">
        <v>1</v>
      </c>
      <c r="N220" s="40"/>
      <c r="O220" s="55">
        <v>1844.42</v>
      </c>
      <c r="P220" s="42"/>
      <c r="Q220" s="55" t="s">
        <v>1</v>
      </c>
      <c r="R220" s="42"/>
    </row>
    <row r="221" spans="1:18" ht="12.75">
      <c r="A221" s="74"/>
      <c r="B221" s="40"/>
      <c r="C221" s="74" t="s">
        <v>869</v>
      </c>
      <c r="D221" s="40"/>
      <c r="E221" s="74" t="s">
        <v>870</v>
      </c>
      <c r="F221" s="40"/>
      <c r="G221" s="40"/>
      <c r="H221" s="40"/>
      <c r="I221" s="40"/>
      <c r="J221" s="40"/>
      <c r="K221" s="100" t="s">
        <v>1212</v>
      </c>
      <c r="L221" s="40"/>
      <c r="M221" s="100" t="s">
        <v>1212</v>
      </c>
      <c r="N221" s="40"/>
      <c r="O221" s="75">
        <v>135542.49</v>
      </c>
      <c r="P221" s="42"/>
      <c r="Q221" s="73">
        <f>O221/M221</f>
        <v>0.8968899255583126</v>
      </c>
      <c r="R221" s="38"/>
    </row>
    <row r="222" spans="1:18" ht="12.75">
      <c r="A222" s="39" t="s">
        <v>1</v>
      </c>
      <c r="B222" s="40"/>
      <c r="C222" s="39" t="s">
        <v>874</v>
      </c>
      <c r="D222" s="40"/>
      <c r="E222" s="39" t="s">
        <v>875</v>
      </c>
      <c r="F222" s="40"/>
      <c r="G222" s="40"/>
      <c r="H222" s="40"/>
      <c r="I222" s="40"/>
      <c r="J222" s="40"/>
      <c r="K222" s="99" t="s">
        <v>1213</v>
      </c>
      <c r="L222" s="40"/>
      <c r="M222" s="99" t="s">
        <v>1213</v>
      </c>
      <c r="N222" s="40"/>
      <c r="O222" s="41">
        <v>8858.4</v>
      </c>
      <c r="P222" s="42"/>
      <c r="Q222" s="37">
        <f>O222/M222</f>
        <v>0.6749257142857142</v>
      </c>
      <c r="R222" s="38"/>
    </row>
    <row r="223" spans="1:18" ht="12.75">
      <c r="A223" s="48" t="s">
        <v>1</v>
      </c>
      <c r="B223" s="40"/>
      <c r="C223" s="48" t="s">
        <v>879</v>
      </c>
      <c r="D223" s="40"/>
      <c r="E223" s="48" t="s">
        <v>880</v>
      </c>
      <c r="F223" s="40"/>
      <c r="G223" s="40"/>
      <c r="H223" s="40"/>
      <c r="I223" s="40"/>
      <c r="J223" s="40"/>
      <c r="K223" s="61" t="s">
        <v>1</v>
      </c>
      <c r="L223" s="40"/>
      <c r="M223" s="61" t="s">
        <v>1</v>
      </c>
      <c r="N223" s="40"/>
      <c r="O223" s="55">
        <v>29.4</v>
      </c>
      <c r="P223" s="42"/>
      <c r="Q223" s="65" t="s">
        <v>1</v>
      </c>
      <c r="R223" s="38"/>
    </row>
    <row r="224" spans="1:18" ht="12.75">
      <c r="A224" s="48" t="s">
        <v>1</v>
      </c>
      <c r="B224" s="40"/>
      <c r="C224" s="48" t="s">
        <v>1183</v>
      </c>
      <c r="D224" s="40"/>
      <c r="E224" s="48" t="s">
        <v>1184</v>
      </c>
      <c r="F224" s="40"/>
      <c r="G224" s="40"/>
      <c r="H224" s="40"/>
      <c r="I224" s="40"/>
      <c r="J224" s="40"/>
      <c r="K224" s="61" t="s">
        <v>1</v>
      </c>
      <c r="L224" s="40"/>
      <c r="M224" s="61" t="s">
        <v>1</v>
      </c>
      <c r="N224" s="40"/>
      <c r="O224" s="55" t="s">
        <v>1214</v>
      </c>
      <c r="P224" s="42"/>
      <c r="Q224" s="65" t="s">
        <v>1</v>
      </c>
      <c r="R224" s="38"/>
    </row>
    <row r="225" spans="1:18" ht="12.75">
      <c r="A225" s="39" t="s">
        <v>1</v>
      </c>
      <c r="B225" s="40"/>
      <c r="C225" s="39" t="s">
        <v>887</v>
      </c>
      <c r="D225" s="40"/>
      <c r="E225" s="39" t="s">
        <v>888</v>
      </c>
      <c r="F225" s="40"/>
      <c r="G225" s="40"/>
      <c r="H225" s="40"/>
      <c r="I225" s="40"/>
      <c r="J225" s="40"/>
      <c r="K225" s="99" t="s">
        <v>876</v>
      </c>
      <c r="L225" s="40"/>
      <c r="M225" s="99" t="s">
        <v>876</v>
      </c>
      <c r="N225" s="40"/>
      <c r="O225" s="41" t="s">
        <v>876</v>
      </c>
      <c r="P225" s="42"/>
      <c r="Q225" s="37" t="s">
        <v>278</v>
      </c>
      <c r="R225" s="38"/>
    </row>
    <row r="226" spans="1:18" ht="12.75">
      <c r="A226" s="48" t="s">
        <v>1</v>
      </c>
      <c r="B226" s="40"/>
      <c r="C226" s="48" t="s">
        <v>892</v>
      </c>
      <c r="D226" s="40"/>
      <c r="E226" s="48" t="s">
        <v>893</v>
      </c>
      <c r="F226" s="40"/>
      <c r="G226" s="40"/>
      <c r="H226" s="40"/>
      <c r="I226" s="40"/>
      <c r="J226" s="40"/>
      <c r="K226" s="61" t="s">
        <v>1</v>
      </c>
      <c r="L226" s="40"/>
      <c r="M226" s="61" t="s">
        <v>1</v>
      </c>
      <c r="N226" s="40"/>
      <c r="O226" s="55" t="s">
        <v>1215</v>
      </c>
      <c r="P226" s="42"/>
      <c r="Q226" s="65" t="s">
        <v>1</v>
      </c>
      <c r="R226" s="38"/>
    </row>
    <row r="227" spans="1:18" ht="12.75">
      <c r="A227" s="48" t="s">
        <v>1</v>
      </c>
      <c r="B227" s="40"/>
      <c r="C227" s="48" t="s">
        <v>895</v>
      </c>
      <c r="D227" s="40"/>
      <c r="E227" s="48" t="s">
        <v>896</v>
      </c>
      <c r="F227" s="40"/>
      <c r="G227" s="40"/>
      <c r="H227" s="40"/>
      <c r="I227" s="40"/>
      <c r="J227" s="40"/>
      <c r="K227" s="61" t="s">
        <v>1</v>
      </c>
      <c r="L227" s="40"/>
      <c r="M227" s="61" t="s">
        <v>1</v>
      </c>
      <c r="N227" s="40"/>
      <c r="O227" s="55" t="s">
        <v>1216</v>
      </c>
      <c r="P227" s="42"/>
      <c r="Q227" s="65" t="s">
        <v>1</v>
      </c>
      <c r="R227" s="38"/>
    </row>
    <row r="228" spans="1:18" ht="12.75">
      <c r="A228" s="48" t="s">
        <v>1</v>
      </c>
      <c r="B228" s="40"/>
      <c r="C228" s="48" t="s">
        <v>898</v>
      </c>
      <c r="D228" s="40"/>
      <c r="E228" s="48" t="s">
        <v>899</v>
      </c>
      <c r="F228" s="40"/>
      <c r="G228" s="40"/>
      <c r="H228" s="40"/>
      <c r="I228" s="40"/>
      <c r="J228" s="40"/>
      <c r="K228" s="61" t="s">
        <v>1</v>
      </c>
      <c r="L228" s="40"/>
      <c r="M228" s="61" t="s">
        <v>1</v>
      </c>
      <c r="N228" s="40"/>
      <c r="O228" s="55" t="s">
        <v>1217</v>
      </c>
      <c r="P228" s="42"/>
      <c r="Q228" s="65" t="s">
        <v>1</v>
      </c>
      <c r="R228" s="38"/>
    </row>
    <row r="229" spans="1:18" ht="12.75">
      <c r="A229" s="48" t="s">
        <v>1</v>
      </c>
      <c r="B229" s="40"/>
      <c r="C229" s="48" t="s">
        <v>904</v>
      </c>
      <c r="D229" s="40"/>
      <c r="E229" s="48" t="s">
        <v>905</v>
      </c>
      <c r="F229" s="40"/>
      <c r="G229" s="40"/>
      <c r="H229" s="40"/>
      <c r="I229" s="40"/>
      <c r="J229" s="40"/>
      <c r="K229" s="61" t="s">
        <v>1</v>
      </c>
      <c r="L229" s="40"/>
      <c r="M229" s="61" t="s">
        <v>1</v>
      </c>
      <c r="N229" s="40"/>
      <c r="O229" s="55" t="s">
        <v>1218</v>
      </c>
      <c r="P229" s="42"/>
      <c r="Q229" s="65" t="s">
        <v>1</v>
      </c>
      <c r="R229" s="38"/>
    </row>
    <row r="230" spans="1:18" ht="12.75">
      <c r="A230" s="39" t="s">
        <v>1</v>
      </c>
      <c r="B230" s="40"/>
      <c r="C230" s="39" t="s">
        <v>861</v>
      </c>
      <c r="D230" s="40"/>
      <c r="E230" s="39" t="s">
        <v>862</v>
      </c>
      <c r="F230" s="40"/>
      <c r="G230" s="40"/>
      <c r="H230" s="40"/>
      <c r="I230" s="40"/>
      <c r="J230" s="40"/>
      <c r="K230" s="99" t="s">
        <v>1219</v>
      </c>
      <c r="L230" s="40"/>
      <c r="M230" s="99" t="s">
        <v>1219</v>
      </c>
      <c r="N230" s="40"/>
      <c r="O230" s="41">
        <v>68217.34</v>
      </c>
      <c r="P230" s="42"/>
      <c r="Q230" s="37">
        <f>O230/M230</f>
        <v>0.9095645333333333</v>
      </c>
      <c r="R230" s="38"/>
    </row>
    <row r="231" spans="1:18" ht="12.75">
      <c r="A231" s="48" t="s">
        <v>1</v>
      </c>
      <c r="B231" s="40"/>
      <c r="C231" s="48" t="s">
        <v>939</v>
      </c>
      <c r="D231" s="40"/>
      <c r="E231" s="48" t="s">
        <v>862</v>
      </c>
      <c r="F231" s="40"/>
      <c r="G231" s="40"/>
      <c r="H231" s="40"/>
      <c r="I231" s="40"/>
      <c r="J231" s="40"/>
      <c r="K231" s="61" t="s">
        <v>1</v>
      </c>
      <c r="L231" s="40"/>
      <c r="M231" s="61" t="s">
        <v>1</v>
      </c>
      <c r="N231" s="40"/>
      <c r="O231" s="55">
        <v>68217.34</v>
      </c>
      <c r="P231" s="42"/>
      <c r="Q231" s="65" t="s">
        <v>1</v>
      </c>
      <c r="R231" s="38"/>
    </row>
    <row r="232" spans="1:18" ht="12.75">
      <c r="A232" s="39" t="s">
        <v>1</v>
      </c>
      <c r="B232" s="40"/>
      <c r="C232" s="39" t="s">
        <v>1220</v>
      </c>
      <c r="D232" s="40"/>
      <c r="E232" s="39" t="s">
        <v>1221</v>
      </c>
      <c r="F232" s="40"/>
      <c r="G232" s="40"/>
      <c r="H232" s="40"/>
      <c r="I232" s="40"/>
      <c r="J232" s="40"/>
      <c r="K232" s="99" t="s">
        <v>1222</v>
      </c>
      <c r="L232" s="40"/>
      <c r="M232" s="99" t="s">
        <v>1222</v>
      </c>
      <c r="N232" s="40"/>
      <c r="O232" s="41">
        <v>23466.75</v>
      </c>
      <c r="P232" s="42"/>
      <c r="Q232" s="37">
        <f>O232/M232</f>
        <v>0.8380982142857143</v>
      </c>
      <c r="R232" s="38"/>
    </row>
    <row r="233" spans="1:18" ht="12.75">
      <c r="A233" s="48" t="s">
        <v>1</v>
      </c>
      <c r="B233" s="40"/>
      <c r="C233" s="48" t="s">
        <v>1223</v>
      </c>
      <c r="D233" s="40"/>
      <c r="E233" s="48" t="s">
        <v>1224</v>
      </c>
      <c r="F233" s="40"/>
      <c r="G233" s="40"/>
      <c r="H233" s="40"/>
      <c r="I233" s="40"/>
      <c r="J233" s="40"/>
      <c r="K233" s="61" t="s">
        <v>1</v>
      </c>
      <c r="L233" s="40"/>
      <c r="M233" s="61" t="s">
        <v>1</v>
      </c>
      <c r="N233" s="40"/>
      <c r="O233" s="55">
        <v>23466.75</v>
      </c>
      <c r="P233" s="42"/>
      <c r="Q233" s="55" t="s">
        <v>1</v>
      </c>
      <c r="R233" s="42"/>
    </row>
    <row r="234" spans="1:18" ht="12.75">
      <c r="A234" s="74"/>
      <c r="B234" s="40"/>
      <c r="C234" s="74" t="s">
        <v>1225</v>
      </c>
      <c r="D234" s="40"/>
      <c r="E234" s="74" t="s">
        <v>1226</v>
      </c>
      <c r="F234" s="40"/>
      <c r="G234" s="40"/>
      <c r="H234" s="40"/>
      <c r="I234" s="40"/>
      <c r="J234" s="40"/>
      <c r="K234" s="100" t="s">
        <v>1227</v>
      </c>
      <c r="L234" s="40"/>
      <c r="M234" s="100" t="s">
        <v>1227</v>
      </c>
      <c r="N234" s="40"/>
      <c r="O234" s="75" t="s">
        <v>1228</v>
      </c>
      <c r="P234" s="42"/>
      <c r="Q234" s="73">
        <f>O234/M234</f>
        <v>0.9773598756506651</v>
      </c>
      <c r="R234" s="38"/>
    </row>
    <row r="235" spans="1:18" ht="12.75">
      <c r="A235" s="39" t="s">
        <v>1</v>
      </c>
      <c r="B235" s="40"/>
      <c r="C235" s="39" t="s">
        <v>1071</v>
      </c>
      <c r="D235" s="40"/>
      <c r="E235" s="39" t="s">
        <v>1072</v>
      </c>
      <c r="F235" s="40"/>
      <c r="G235" s="40"/>
      <c r="H235" s="40"/>
      <c r="I235" s="40"/>
      <c r="J235" s="40"/>
      <c r="K235" s="99" t="s">
        <v>1227</v>
      </c>
      <c r="L235" s="40"/>
      <c r="M235" s="99" t="s">
        <v>1227</v>
      </c>
      <c r="N235" s="40"/>
      <c r="O235" s="41" t="s">
        <v>1228</v>
      </c>
      <c r="P235" s="42"/>
      <c r="Q235" s="37">
        <f>O235/M235</f>
        <v>0.9773598756506651</v>
      </c>
      <c r="R235" s="38"/>
    </row>
    <row r="236" spans="1:18" ht="12.75">
      <c r="A236" s="48" t="s">
        <v>1</v>
      </c>
      <c r="B236" s="40"/>
      <c r="C236" s="48" t="s">
        <v>1074</v>
      </c>
      <c r="D236" s="40"/>
      <c r="E236" s="48" t="s">
        <v>1072</v>
      </c>
      <c r="F236" s="40"/>
      <c r="G236" s="40"/>
      <c r="H236" s="40"/>
      <c r="I236" s="40"/>
      <c r="J236" s="40"/>
      <c r="K236" s="61" t="s">
        <v>1</v>
      </c>
      <c r="L236" s="40"/>
      <c r="M236" s="61" t="s">
        <v>1</v>
      </c>
      <c r="N236" s="40"/>
      <c r="O236" s="55" t="s">
        <v>1228</v>
      </c>
      <c r="P236" s="42"/>
      <c r="Q236" s="55" t="s">
        <v>1</v>
      </c>
      <c r="R236" s="42"/>
    </row>
    <row r="237" spans="1:18" ht="12.75">
      <c r="A237" s="74"/>
      <c r="B237" s="40"/>
      <c r="C237" s="74" t="s">
        <v>966</v>
      </c>
      <c r="D237" s="40"/>
      <c r="E237" s="74" t="s">
        <v>1229</v>
      </c>
      <c r="F237" s="40"/>
      <c r="G237" s="40"/>
      <c r="H237" s="40"/>
      <c r="I237" s="40"/>
      <c r="J237" s="40"/>
      <c r="K237" s="100" t="s">
        <v>1230</v>
      </c>
      <c r="L237" s="40"/>
      <c r="M237" s="100" t="s">
        <v>1230</v>
      </c>
      <c r="N237" s="40"/>
      <c r="O237" s="75">
        <v>200878.67</v>
      </c>
      <c r="P237" s="42"/>
      <c r="Q237" s="73">
        <f>O237/M237</f>
        <v>0.9704283574879228</v>
      </c>
      <c r="R237" s="38"/>
    </row>
    <row r="238" spans="1:18" ht="12.75">
      <c r="A238" s="39" t="s">
        <v>1</v>
      </c>
      <c r="B238" s="40"/>
      <c r="C238" s="39" t="s">
        <v>861</v>
      </c>
      <c r="D238" s="40"/>
      <c r="E238" s="39" t="s">
        <v>862</v>
      </c>
      <c r="F238" s="40"/>
      <c r="G238" s="40"/>
      <c r="H238" s="40"/>
      <c r="I238" s="40"/>
      <c r="J238" s="40"/>
      <c r="K238" s="99" t="s">
        <v>1230</v>
      </c>
      <c r="L238" s="40"/>
      <c r="M238" s="99" t="s">
        <v>1230</v>
      </c>
      <c r="N238" s="40"/>
      <c r="O238" s="41">
        <v>200878.67</v>
      </c>
      <c r="P238" s="42"/>
      <c r="Q238" s="37">
        <f>O238/M238</f>
        <v>0.9704283574879228</v>
      </c>
      <c r="R238" s="38"/>
    </row>
    <row r="239" spans="1:18" ht="12.75">
      <c r="A239" s="48" t="s">
        <v>1</v>
      </c>
      <c r="B239" s="40"/>
      <c r="C239" s="48" t="s">
        <v>993</v>
      </c>
      <c r="D239" s="40"/>
      <c r="E239" s="48" t="s">
        <v>994</v>
      </c>
      <c r="F239" s="40"/>
      <c r="G239" s="40"/>
      <c r="H239" s="40"/>
      <c r="I239" s="40"/>
      <c r="J239" s="40"/>
      <c r="K239" s="61" t="s">
        <v>1</v>
      </c>
      <c r="L239" s="40"/>
      <c r="M239" s="61" t="s">
        <v>1</v>
      </c>
      <c r="N239" s="40"/>
      <c r="O239" s="55" t="s">
        <v>1232</v>
      </c>
      <c r="P239" s="42"/>
      <c r="Q239" s="55" t="s">
        <v>1</v>
      </c>
      <c r="R239" s="42"/>
    </row>
    <row r="240" spans="1:18" ht="12.75">
      <c r="A240" s="48" t="s">
        <v>1</v>
      </c>
      <c r="B240" s="40"/>
      <c r="C240" s="48" t="s">
        <v>927</v>
      </c>
      <c r="D240" s="40"/>
      <c r="E240" s="48" t="s">
        <v>928</v>
      </c>
      <c r="F240" s="40"/>
      <c r="G240" s="40"/>
      <c r="H240" s="40"/>
      <c r="I240" s="40"/>
      <c r="J240" s="40"/>
      <c r="K240" s="61" t="s">
        <v>1</v>
      </c>
      <c r="L240" s="40"/>
      <c r="M240" s="61" t="s">
        <v>1</v>
      </c>
      <c r="N240" s="40"/>
      <c r="O240" s="55" t="s">
        <v>1233</v>
      </c>
      <c r="P240" s="42"/>
      <c r="Q240" s="55" t="s">
        <v>1</v>
      </c>
      <c r="R240" s="42"/>
    </row>
    <row r="241" spans="1:18" ht="12.75">
      <c r="A241" s="48" t="s">
        <v>1</v>
      </c>
      <c r="B241" s="40"/>
      <c r="C241" s="48" t="s">
        <v>930</v>
      </c>
      <c r="D241" s="40"/>
      <c r="E241" s="48" t="s">
        <v>931</v>
      </c>
      <c r="F241" s="40"/>
      <c r="G241" s="40"/>
      <c r="H241" s="40"/>
      <c r="I241" s="40"/>
      <c r="J241" s="40"/>
      <c r="K241" s="61" t="s">
        <v>1</v>
      </c>
      <c r="L241" s="40"/>
      <c r="M241" s="61" t="s">
        <v>1</v>
      </c>
      <c r="N241" s="40"/>
      <c r="O241" s="55">
        <v>7133.93</v>
      </c>
      <c r="P241" s="42"/>
      <c r="Q241" s="55" t="s">
        <v>1</v>
      </c>
      <c r="R241" s="42"/>
    </row>
    <row r="242" spans="1:18" ht="12.75">
      <c r="A242" s="48" t="s">
        <v>1</v>
      </c>
      <c r="B242" s="40"/>
      <c r="C242" s="48" t="s">
        <v>933</v>
      </c>
      <c r="D242" s="40"/>
      <c r="E242" s="48" t="s">
        <v>934</v>
      </c>
      <c r="F242" s="40"/>
      <c r="G242" s="40"/>
      <c r="H242" s="40"/>
      <c r="I242" s="40"/>
      <c r="J242" s="40"/>
      <c r="K242" s="61" t="s">
        <v>1</v>
      </c>
      <c r="L242" s="40"/>
      <c r="M242" s="61" t="s">
        <v>1</v>
      </c>
      <c r="N242" s="40"/>
      <c r="O242" s="55" t="s">
        <v>1234</v>
      </c>
      <c r="P242" s="42"/>
      <c r="Q242" s="55" t="s">
        <v>1</v>
      </c>
      <c r="R242" s="42"/>
    </row>
    <row r="243" spans="1:18" ht="12.75">
      <c r="A243" s="48" t="s">
        <v>1</v>
      </c>
      <c r="B243" s="40"/>
      <c r="C243" s="48" t="s">
        <v>867</v>
      </c>
      <c r="D243" s="40"/>
      <c r="E243" s="48" t="s">
        <v>868</v>
      </c>
      <c r="F243" s="40"/>
      <c r="G243" s="40"/>
      <c r="H243" s="40"/>
      <c r="I243" s="40"/>
      <c r="J243" s="40"/>
      <c r="K243" s="61" t="s">
        <v>1</v>
      </c>
      <c r="L243" s="40"/>
      <c r="M243" s="61" t="s">
        <v>1</v>
      </c>
      <c r="N243" s="40"/>
      <c r="O243" s="55" t="s">
        <v>1235</v>
      </c>
      <c r="P243" s="42"/>
      <c r="Q243" s="55" t="s">
        <v>1</v>
      </c>
      <c r="R243" s="42"/>
    </row>
    <row r="244" spans="1:18" ht="12.75">
      <c r="A244" s="48" t="s">
        <v>1</v>
      </c>
      <c r="B244" s="40"/>
      <c r="C244" s="48" t="s">
        <v>939</v>
      </c>
      <c r="D244" s="40"/>
      <c r="E244" s="48" t="s">
        <v>862</v>
      </c>
      <c r="F244" s="40"/>
      <c r="G244" s="40"/>
      <c r="H244" s="40"/>
      <c r="I244" s="40"/>
      <c r="J244" s="40"/>
      <c r="K244" s="61" t="s">
        <v>1</v>
      </c>
      <c r="L244" s="40"/>
      <c r="M244" s="61" t="s">
        <v>1</v>
      </c>
      <c r="N244" s="40"/>
      <c r="O244" s="55">
        <v>180859.67</v>
      </c>
      <c r="P244" s="42"/>
      <c r="Q244" s="55" t="s">
        <v>1</v>
      </c>
      <c r="R244" s="42"/>
    </row>
    <row r="245" spans="1:18" ht="12.75">
      <c r="A245" s="119" t="s">
        <v>1</v>
      </c>
      <c r="B245" s="40"/>
      <c r="C245" s="119" t="s">
        <v>1088</v>
      </c>
      <c r="D245" s="40"/>
      <c r="E245" s="119" t="s">
        <v>1089</v>
      </c>
      <c r="F245" s="40"/>
      <c r="G245" s="40"/>
      <c r="H245" s="40"/>
      <c r="I245" s="40"/>
      <c r="J245" s="40"/>
      <c r="K245" s="120" t="s">
        <v>1236</v>
      </c>
      <c r="L245" s="40"/>
      <c r="M245" s="120" t="s">
        <v>1236</v>
      </c>
      <c r="N245" s="40"/>
      <c r="O245" s="139">
        <v>1126942.2</v>
      </c>
      <c r="P245" s="42"/>
      <c r="Q245" s="140">
        <f>O245/M245</f>
        <v>0.875671026079551</v>
      </c>
      <c r="R245" s="38"/>
    </row>
    <row r="246" spans="1:18" ht="12.75">
      <c r="A246" s="74"/>
      <c r="B246" s="40"/>
      <c r="C246" s="74" t="s">
        <v>822</v>
      </c>
      <c r="D246" s="40"/>
      <c r="E246" s="74" t="s">
        <v>823</v>
      </c>
      <c r="F246" s="40"/>
      <c r="G246" s="40"/>
      <c r="H246" s="40"/>
      <c r="I246" s="40"/>
      <c r="J246" s="40"/>
      <c r="K246" s="100" t="s">
        <v>1237</v>
      </c>
      <c r="L246" s="40"/>
      <c r="M246" s="100" t="s">
        <v>1237</v>
      </c>
      <c r="N246" s="40"/>
      <c r="O246" s="75">
        <v>543900.98</v>
      </c>
      <c r="P246" s="42"/>
      <c r="Q246" s="73">
        <f>O246/M246</f>
        <v>0.8931050574712643</v>
      </c>
      <c r="R246" s="38"/>
    </row>
    <row r="247" spans="1:18" ht="12.75">
      <c r="A247" s="39" t="s">
        <v>1</v>
      </c>
      <c r="B247" s="40"/>
      <c r="C247" s="39" t="s">
        <v>828</v>
      </c>
      <c r="D247" s="40"/>
      <c r="E247" s="39" t="s">
        <v>829</v>
      </c>
      <c r="F247" s="40"/>
      <c r="G247" s="40"/>
      <c r="H247" s="40"/>
      <c r="I247" s="40"/>
      <c r="J247" s="40"/>
      <c r="K247" s="99" t="s">
        <v>1238</v>
      </c>
      <c r="L247" s="40"/>
      <c r="M247" s="99" t="s">
        <v>1238</v>
      </c>
      <c r="N247" s="40"/>
      <c r="O247" s="41" t="s">
        <v>1239</v>
      </c>
      <c r="P247" s="42"/>
      <c r="Q247" s="37">
        <f>O247/M247</f>
        <v>0.89624828</v>
      </c>
      <c r="R247" s="38"/>
    </row>
    <row r="248" spans="1:18" ht="12.75">
      <c r="A248" s="48" t="s">
        <v>1</v>
      </c>
      <c r="B248" s="40"/>
      <c r="C248" s="48" t="s">
        <v>833</v>
      </c>
      <c r="D248" s="40"/>
      <c r="E248" s="48" t="s">
        <v>834</v>
      </c>
      <c r="F248" s="40"/>
      <c r="G248" s="40"/>
      <c r="H248" s="40"/>
      <c r="I248" s="40"/>
      <c r="J248" s="40"/>
      <c r="K248" s="61" t="s">
        <v>1</v>
      </c>
      <c r="L248" s="40"/>
      <c r="M248" s="61" t="s">
        <v>1</v>
      </c>
      <c r="N248" s="40"/>
      <c r="O248" s="55" t="s">
        <v>1239</v>
      </c>
      <c r="P248" s="42"/>
      <c r="Q248" s="65" t="s">
        <v>1</v>
      </c>
      <c r="R248" s="38"/>
    </row>
    <row r="249" spans="1:18" ht="12.75">
      <c r="A249" s="39" t="s">
        <v>1</v>
      </c>
      <c r="B249" s="40"/>
      <c r="C249" s="39" t="s">
        <v>839</v>
      </c>
      <c r="D249" s="40"/>
      <c r="E249" s="39" t="s">
        <v>840</v>
      </c>
      <c r="F249" s="40"/>
      <c r="G249" s="40"/>
      <c r="H249" s="40"/>
      <c r="I249" s="40"/>
      <c r="J249" s="40"/>
      <c r="K249" s="99" t="s">
        <v>1240</v>
      </c>
      <c r="L249" s="40"/>
      <c r="M249" s="99" t="s">
        <v>1240</v>
      </c>
      <c r="N249" s="40"/>
      <c r="O249" s="41">
        <v>18593.68</v>
      </c>
      <c r="P249" s="42"/>
      <c r="Q249" s="37">
        <f>O249/M249</f>
        <v>0.9786147368421053</v>
      </c>
      <c r="R249" s="38"/>
    </row>
    <row r="250" spans="1:18" ht="12.75">
      <c r="A250" s="48" t="s">
        <v>1</v>
      </c>
      <c r="B250" s="40"/>
      <c r="C250" s="48" t="s">
        <v>844</v>
      </c>
      <c r="D250" s="40"/>
      <c r="E250" s="48" t="s">
        <v>840</v>
      </c>
      <c r="F250" s="40"/>
      <c r="G250" s="40"/>
      <c r="H250" s="40"/>
      <c r="I250" s="40"/>
      <c r="J250" s="40"/>
      <c r="K250" s="61" t="s">
        <v>1</v>
      </c>
      <c r="L250" s="40"/>
      <c r="M250" s="61" t="s">
        <v>1</v>
      </c>
      <c r="N250" s="40"/>
      <c r="O250" s="55">
        <v>18593.68</v>
      </c>
      <c r="P250" s="42"/>
      <c r="Q250" s="65" t="s">
        <v>1</v>
      </c>
      <c r="R250" s="38"/>
    </row>
    <row r="251" spans="1:18" ht="12.75">
      <c r="A251" s="39" t="s">
        <v>1</v>
      </c>
      <c r="B251" s="40"/>
      <c r="C251" s="39" t="s">
        <v>845</v>
      </c>
      <c r="D251" s="40"/>
      <c r="E251" s="39" t="s">
        <v>846</v>
      </c>
      <c r="F251" s="40"/>
      <c r="G251" s="40"/>
      <c r="H251" s="40"/>
      <c r="I251" s="40"/>
      <c r="J251" s="40"/>
      <c r="K251" s="99" t="s">
        <v>1241</v>
      </c>
      <c r="L251" s="40"/>
      <c r="M251" s="99" t="s">
        <v>1241</v>
      </c>
      <c r="N251" s="40"/>
      <c r="O251" s="41" t="s">
        <v>1242</v>
      </c>
      <c r="P251" s="42"/>
      <c r="Q251" s="37">
        <f>O251/M251</f>
        <v>0.8575906666666667</v>
      </c>
      <c r="R251" s="38"/>
    </row>
    <row r="252" spans="1:18" ht="12.75">
      <c r="A252" s="48" t="s">
        <v>1</v>
      </c>
      <c r="B252" s="40"/>
      <c r="C252" s="48" t="s">
        <v>850</v>
      </c>
      <c r="D252" s="40"/>
      <c r="E252" s="48" t="s">
        <v>851</v>
      </c>
      <c r="F252" s="40"/>
      <c r="G252" s="40"/>
      <c r="H252" s="40"/>
      <c r="I252" s="40"/>
      <c r="J252" s="40"/>
      <c r="K252" s="61" t="s">
        <v>1</v>
      </c>
      <c r="L252" s="40"/>
      <c r="M252" s="61" t="s">
        <v>1</v>
      </c>
      <c r="N252" s="40"/>
      <c r="O252" s="55" t="s">
        <v>1243</v>
      </c>
      <c r="P252" s="42"/>
      <c r="Q252" s="65" t="s">
        <v>1</v>
      </c>
      <c r="R252" s="38"/>
    </row>
    <row r="253" spans="1:18" ht="12.75">
      <c r="A253" s="48" t="s">
        <v>1</v>
      </c>
      <c r="B253" s="40"/>
      <c r="C253" s="48" t="s">
        <v>853</v>
      </c>
      <c r="D253" s="40"/>
      <c r="E253" s="48" t="s">
        <v>854</v>
      </c>
      <c r="F253" s="40"/>
      <c r="G253" s="40"/>
      <c r="H253" s="40"/>
      <c r="I253" s="40"/>
      <c r="J253" s="40"/>
      <c r="K253" s="61" t="s">
        <v>1</v>
      </c>
      <c r="L253" s="40"/>
      <c r="M253" s="61" t="s">
        <v>1</v>
      </c>
      <c r="N253" s="40"/>
      <c r="O253" s="55" t="s">
        <v>1244</v>
      </c>
      <c r="P253" s="42"/>
      <c r="Q253" s="55" t="s">
        <v>1</v>
      </c>
      <c r="R253" s="42"/>
    </row>
    <row r="254" spans="1:18" ht="12.75">
      <c r="A254" s="74"/>
      <c r="B254" s="40"/>
      <c r="C254" s="74" t="s">
        <v>869</v>
      </c>
      <c r="D254" s="40"/>
      <c r="E254" s="74" t="s">
        <v>870</v>
      </c>
      <c r="F254" s="40"/>
      <c r="G254" s="40"/>
      <c r="H254" s="40"/>
      <c r="I254" s="40"/>
      <c r="J254" s="40"/>
      <c r="K254" s="100" t="s">
        <v>1245</v>
      </c>
      <c r="L254" s="40"/>
      <c r="M254" s="100" t="s">
        <v>1245</v>
      </c>
      <c r="N254" s="40"/>
      <c r="O254" s="75">
        <v>583041.22</v>
      </c>
      <c r="P254" s="42"/>
      <c r="Q254" s="73">
        <f>O254/M254</f>
        <v>0.8600100302826031</v>
      </c>
      <c r="R254" s="38"/>
    </row>
    <row r="255" spans="1:18" ht="12.75">
      <c r="A255" s="39" t="s">
        <v>1</v>
      </c>
      <c r="B255" s="40"/>
      <c r="C255" s="39" t="s">
        <v>874</v>
      </c>
      <c r="D255" s="40"/>
      <c r="E255" s="39" t="s">
        <v>875</v>
      </c>
      <c r="F255" s="40"/>
      <c r="G255" s="40"/>
      <c r="H255" s="40"/>
      <c r="I255" s="40"/>
      <c r="J255" s="40"/>
      <c r="K255" s="99" t="s">
        <v>1246</v>
      </c>
      <c r="L255" s="40"/>
      <c r="M255" s="99" t="s">
        <v>1246</v>
      </c>
      <c r="N255" s="40"/>
      <c r="O255" s="41">
        <v>46097.09</v>
      </c>
      <c r="P255" s="42"/>
      <c r="Q255" s="37">
        <f>O255/M255</f>
        <v>0.8231623214285714</v>
      </c>
      <c r="R255" s="38"/>
    </row>
    <row r="256" spans="1:18" ht="12.75">
      <c r="A256" s="48" t="s">
        <v>1</v>
      </c>
      <c r="B256" s="40"/>
      <c r="C256" s="48" t="s">
        <v>879</v>
      </c>
      <c r="D256" s="40"/>
      <c r="E256" s="48" t="s">
        <v>880</v>
      </c>
      <c r="F256" s="40"/>
      <c r="G256" s="40"/>
      <c r="H256" s="40"/>
      <c r="I256" s="40"/>
      <c r="J256" s="40"/>
      <c r="K256" s="61" t="s">
        <v>1</v>
      </c>
      <c r="L256" s="40"/>
      <c r="M256" s="61" t="s">
        <v>1</v>
      </c>
      <c r="N256" s="40"/>
      <c r="O256" s="55">
        <v>2424.09</v>
      </c>
      <c r="P256" s="42"/>
      <c r="Q256" s="65" t="s">
        <v>1</v>
      </c>
      <c r="R256" s="38"/>
    </row>
    <row r="257" spans="1:18" ht="12.75">
      <c r="A257" s="48" t="s">
        <v>1</v>
      </c>
      <c r="B257" s="40"/>
      <c r="C257" s="48" t="s">
        <v>1183</v>
      </c>
      <c r="D257" s="40"/>
      <c r="E257" s="48" t="s">
        <v>1184</v>
      </c>
      <c r="F257" s="40"/>
      <c r="G257" s="40"/>
      <c r="H257" s="40"/>
      <c r="I257" s="40"/>
      <c r="J257" s="40"/>
      <c r="K257" s="61" t="s">
        <v>1</v>
      </c>
      <c r="L257" s="40"/>
      <c r="M257" s="61" t="s">
        <v>1</v>
      </c>
      <c r="N257" s="40"/>
      <c r="O257" s="55" t="s">
        <v>1247</v>
      </c>
      <c r="P257" s="42"/>
      <c r="Q257" s="65" t="s">
        <v>1</v>
      </c>
      <c r="R257" s="38"/>
    </row>
    <row r="258" spans="1:18" ht="12.75">
      <c r="A258" s="48" t="s">
        <v>1</v>
      </c>
      <c r="B258" s="40"/>
      <c r="C258" s="48" t="s">
        <v>882</v>
      </c>
      <c r="D258" s="40"/>
      <c r="E258" s="48" t="s">
        <v>883</v>
      </c>
      <c r="F258" s="40"/>
      <c r="G258" s="40"/>
      <c r="H258" s="40"/>
      <c r="I258" s="40"/>
      <c r="J258" s="40"/>
      <c r="K258" s="61" t="s">
        <v>1</v>
      </c>
      <c r="L258" s="40"/>
      <c r="M258" s="61" t="s">
        <v>1</v>
      </c>
      <c r="N258" s="40"/>
      <c r="O258" s="55" t="s">
        <v>1248</v>
      </c>
      <c r="P258" s="42"/>
      <c r="Q258" s="65" t="s">
        <v>1</v>
      </c>
      <c r="R258" s="38"/>
    </row>
    <row r="259" spans="1:18" ht="12.75">
      <c r="A259" s="39" t="s">
        <v>1</v>
      </c>
      <c r="B259" s="40"/>
      <c r="C259" s="39" t="s">
        <v>887</v>
      </c>
      <c r="D259" s="40"/>
      <c r="E259" s="39" t="s">
        <v>888</v>
      </c>
      <c r="F259" s="40"/>
      <c r="G259" s="40"/>
      <c r="H259" s="40"/>
      <c r="I259" s="40"/>
      <c r="J259" s="40"/>
      <c r="K259" s="99" t="s">
        <v>1249</v>
      </c>
      <c r="L259" s="40"/>
      <c r="M259" s="99" t="s">
        <v>1249</v>
      </c>
      <c r="N259" s="40"/>
      <c r="O259" s="41">
        <v>102635.49</v>
      </c>
      <c r="P259" s="42"/>
      <c r="Q259" s="37">
        <f>O259/M259</f>
        <v>0.9774808571428572</v>
      </c>
      <c r="R259" s="38"/>
    </row>
    <row r="260" spans="1:18" ht="12.75">
      <c r="A260" s="48" t="s">
        <v>1</v>
      </c>
      <c r="B260" s="40"/>
      <c r="C260" s="48" t="s">
        <v>892</v>
      </c>
      <c r="D260" s="40"/>
      <c r="E260" s="48" t="s">
        <v>893</v>
      </c>
      <c r="F260" s="40"/>
      <c r="G260" s="40"/>
      <c r="H260" s="40"/>
      <c r="I260" s="40"/>
      <c r="J260" s="40"/>
      <c r="K260" s="61" t="s">
        <v>1</v>
      </c>
      <c r="L260" s="40"/>
      <c r="M260" s="61" t="s">
        <v>1</v>
      </c>
      <c r="N260" s="40"/>
      <c r="O260" s="55">
        <v>19675.47</v>
      </c>
      <c r="P260" s="42"/>
      <c r="Q260" s="65" t="s">
        <v>1</v>
      </c>
      <c r="R260" s="38"/>
    </row>
    <row r="261" spans="1:18" ht="12.75">
      <c r="A261" s="48" t="s">
        <v>1</v>
      </c>
      <c r="B261" s="40"/>
      <c r="C261" s="48" t="s">
        <v>895</v>
      </c>
      <c r="D261" s="40"/>
      <c r="E261" s="48" t="s">
        <v>896</v>
      </c>
      <c r="F261" s="40"/>
      <c r="G261" s="40"/>
      <c r="H261" s="40"/>
      <c r="I261" s="40"/>
      <c r="J261" s="40"/>
      <c r="K261" s="61" t="s">
        <v>1</v>
      </c>
      <c r="L261" s="40"/>
      <c r="M261" s="61" t="s">
        <v>1</v>
      </c>
      <c r="N261" s="40"/>
      <c r="O261" s="55">
        <v>41399.75</v>
      </c>
      <c r="P261" s="42"/>
      <c r="Q261" s="65" t="s">
        <v>1</v>
      </c>
      <c r="R261" s="38"/>
    </row>
    <row r="262" spans="1:18" ht="12.75">
      <c r="A262" s="48" t="s">
        <v>1</v>
      </c>
      <c r="B262" s="40"/>
      <c r="C262" s="48" t="s">
        <v>898</v>
      </c>
      <c r="D262" s="40"/>
      <c r="E262" s="48" t="s">
        <v>899</v>
      </c>
      <c r="F262" s="40"/>
      <c r="G262" s="40"/>
      <c r="H262" s="40"/>
      <c r="I262" s="40"/>
      <c r="J262" s="40"/>
      <c r="K262" s="61" t="s">
        <v>1</v>
      </c>
      <c r="L262" s="40"/>
      <c r="M262" s="61" t="s">
        <v>1</v>
      </c>
      <c r="N262" s="40"/>
      <c r="O262" s="55">
        <v>8538.03</v>
      </c>
      <c r="P262" s="42"/>
      <c r="Q262" s="65" t="s">
        <v>1</v>
      </c>
      <c r="R262" s="38"/>
    </row>
    <row r="263" spans="1:18" ht="12.75">
      <c r="A263" s="48" t="s">
        <v>1</v>
      </c>
      <c r="B263" s="40"/>
      <c r="C263" s="48" t="s">
        <v>901</v>
      </c>
      <c r="D263" s="40"/>
      <c r="E263" s="48" t="s">
        <v>902</v>
      </c>
      <c r="F263" s="40"/>
      <c r="G263" s="40"/>
      <c r="H263" s="40"/>
      <c r="I263" s="40"/>
      <c r="J263" s="40"/>
      <c r="K263" s="61" t="s">
        <v>1</v>
      </c>
      <c r="L263" s="40"/>
      <c r="M263" s="61" t="s">
        <v>1</v>
      </c>
      <c r="N263" s="40"/>
      <c r="O263" s="55">
        <v>26247.16</v>
      </c>
      <c r="P263" s="42"/>
      <c r="Q263" s="65" t="s">
        <v>1</v>
      </c>
      <c r="R263" s="38"/>
    </row>
    <row r="264" spans="1:18" ht="12.75">
      <c r="A264" s="48" t="s">
        <v>1</v>
      </c>
      <c r="B264" s="40"/>
      <c r="C264" s="48" t="s">
        <v>904</v>
      </c>
      <c r="D264" s="40"/>
      <c r="E264" s="48" t="s">
        <v>905</v>
      </c>
      <c r="F264" s="40"/>
      <c r="G264" s="40"/>
      <c r="H264" s="40"/>
      <c r="I264" s="40"/>
      <c r="J264" s="40"/>
      <c r="K264" s="61" t="s">
        <v>1</v>
      </c>
      <c r="L264" s="40"/>
      <c r="M264" s="61" t="s">
        <v>1</v>
      </c>
      <c r="N264" s="40"/>
      <c r="O264" s="55" t="s">
        <v>1250</v>
      </c>
      <c r="P264" s="42"/>
      <c r="Q264" s="65" t="s">
        <v>1</v>
      </c>
      <c r="R264" s="38"/>
    </row>
    <row r="265" spans="1:18" ht="12.75">
      <c r="A265" s="39" t="s">
        <v>1</v>
      </c>
      <c r="B265" s="40"/>
      <c r="C265" s="39" t="s">
        <v>907</v>
      </c>
      <c r="D265" s="40"/>
      <c r="E265" s="39" t="s">
        <v>908</v>
      </c>
      <c r="F265" s="40"/>
      <c r="G265" s="40"/>
      <c r="H265" s="40"/>
      <c r="I265" s="40"/>
      <c r="J265" s="40"/>
      <c r="K265" s="99" t="s">
        <v>1251</v>
      </c>
      <c r="L265" s="40"/>
      <c r="M265" s="99" t="s">
        <v>1251</v>
      </c>
      <c r="N265" s="40"/>
      <c r="O265" s="41">
        <v>242522.9</v>
      </c>
      <c r="P265" s="42"/>
      <c r="Q265" s="37">
        <f>O265/M265</f>
        <v>0.7979118069926665</v>
      </c>
      <c r="R265" s="38"/>
    </row>
    <row r="266" spans="1:18" ht="12.75">
      <c r="A266" s="48" t="s">
        <v>1</v>
      </c>
      <c r="B266" s="40"/>
      <c r="C266" s="48" t="s">
        <v>912</v>
      </c>
      <c r="D266" s="40"/>
      <c r="E266" s="48" t="s">
        <v>913</v>
      </c>
      <c r="F266" s="40"/>
      <c r="G266" s="40"/>
      <c r="H266" s="40"/>
      <c r="I266" s="40"/>
      <c r="J266" s="40"/>
      <c r="K266" s="61" t="s">
        <v>1</v>
      </c>
      <c r="L266" s="40"/>
      <c r="M266" s="61" t="s">
        <v>1</v>
      </c>
      <c r="N266" s="40"/>
      <c r="O266" s="55">
        <v>12602.93</v>
      </c>
      <c r="P266" s="42"/>
      <c r="Q266" s="65" t="s">
        <v>1</v>
      </c>
      <c r="R266" s="38"/>
    </row>
    <row r="267" spans="1:18" ht="12.75">
      <c r="A267" s="48" t="s">
        <v>1</v>
      </c>
      <c r="B267" s="40"/>
      <c r="C267" s="48" t="s">
        <v>915</v>
      </c>
      <c r="D267" s="40"/>
      <c r="E267" s="48" t="s">
        <v>916</v>
      </c>
      <c r="F267" s="40"/>
      <c r="G267" s="40"/>
      <c r="H267" s="40"/>
      <c r="I267" s="40"/>
      <c r="J267" s="40"/>
      <c r="K267" s="61" t="s">
        <v>1</v>
      </c>
      <c r="L267" s="40"/>
      <c r="M267" s="61" t="s">
        <v>1</v>
      </c>
      <c r="N267" s="40"/>
      <c r="O267" s="55">
        <v>59710.73</v>
      </c>
      <c r="P267" s="42"/>
      <c r="Q267" s="65" t="s">
        <v>1</v>
      </c>
      <c r="R267" s="38"/>
    </row>
    <row r="268" spans="1:18" ht="12.75">
      <c r="A268" s="48" t="s">
        <v>1</v>
      </c>
      <c r="B268" s="40"/>
      <c r="C268" s="48" t="s">
        <v>973</v>
      </c>
      <c r="D268" s="40"/>
      <c r="E268" s="48" t="s">
        <v>974</v>
      </c>
      <c r="F268" s="40"/>
      <c r="G268" s="40"/>
      <c r="H268" s="40"/>
      <c r="I268" s="40"/>
      <c r="J268" s="40"/>
      <c r="K268" s="61" t="s">
        <v>1</v>
      </c>
      <c r="L268" s="40"/>
      <c r="M268" s="61" t="s">
        <v>1</v>
      </c>
      <c r="N268" s="40"/>
      <c r="O268" s="55">
        <v>3356.25</v>
      </c>
      <c r="P268" s="42"/>
      <c r="Q268" s="65" t="s">
        <v>1</v>
      </c>
      <c r="R268" s="38"/>
    </row>
    <row r="269" spans="1:18" ht="12.75">
      <c r="A269" s="48" t="s">
        <v>1</v>
      </c>
      <c r="B269" s="40"/>
      <c r="C269" s="48" t="s">
        <v>1252</v>
      </c>
      <c r="D269" s="40"/>
      <c r="E269" s="48" t="s">
        <v>1253</v>
      </c>
      <c r="F269" s="40"/>
      <c r="G269" s="40"/>
      <c r="H269" s="40"/>
      <c r="I269" s="40"/>
      <c r="J269" s="40"/>
      <c r="K269" s="61" t="s">
        <v>1</v>
      </c>
      <c r="L269" s="40"/>
      <c r="M269" s="61" t="s">
        <v>1</v>
      </c>
      <c r="N269" s="40"/>
      <c r="O269" s="55">
        <v>5375.15</v>
      </c>
      <c r="P269" s="42"/>
      <c r="Q269" s="65" t="s">
        <v>1</v>
      </c>
      <c r="R269" s="38"/>
    </row>
    <row r="270" spans="1:18" ht="12.75">
      <c r="A270" s="48" t="s">
        <v>1</v>
      </c>
      <c r="B270" s="40"/>
      <c r="C270" s="48" t="s">
        <v>1254</v>
      </c>
      <c r="D270" s="40"/>
      <c r="E270" s="48" t="s">
        <v>1255</v>
      </c>
      <c r="F270" s="40"/>
      <c r="G270" s="40"/>
      <c r="H270" s="40"/>
      <c r="I270" s="40"/>
      <c r="J270" s="40"/>
      <c r="K270" s="61" t="s">
        <v>1</v>
      </c>
      <c r="L270" s="40"/>
      <c r="M270" s="61" t="s">
        <v>1</v>
      </c>
      <c r="N270" s="40"/>
      <c r="O270" s="55" t="s">
        <v>1256</v>
      </c>
      <c r="P270" s="42"/>
      <c r="Q270" s="65" t="s">
        <v>1</v>
      </c>
      <c r="R270" s="38"/>
    </row>
    <row r="271" spans="1:18" ht="12.75">
      <c r="A271" s="48" t="s">
        <v>1</v>
      </c>
      <c r="B271" s="40"/>
      <c r="C271" s="48" t="s">
        <v>918</v>
      </c>
      <c r="D271" s="40"/>
      <c r="E271" s="48" t="s">
        <v>919</v>
      </c>
      <c r="F271" s="40"/>
      <c r="G271" s="40"/>
      <c r="H271" s="40"/>
      <c r="I271" s="40"/>
      <c r="J271" s="40"/>
      <c r="K271" s="61" t="s">
        <v>1</v>
      </c>
      <c r="L271" s="40"/>
      <c r="M271" s="61" t="s">
        <v>1</v>
      </c>
      <c r="N271" s="40"/>
      <c r="O271" s="55">
        <v>143367.63</v>
      </c>
      <c r="P271" s="42"/>
      <c r="Q271" s="65" t="s">
        <v>1</v>
      </c>
      <c r="R271" s="38"/>
    </row>
    <row r="272" spans="1:18" ht="12.75">
      <c r="A272" s="48" t="s">
        <v>1</v>
      </c>
      <c r="B272" s="40"/>
      <c r="C272" s="48" t="s">
        <v>1257</v>
      </c>
      <c r="D272" s="40"/>
      <c r="E272" s="48" t="s">
        <v>1258</v>
      </c>
      <c r="F272" s="40"/>
      <c r="G272" s="40"/>
      <c r="H272" s="40"/>
      <c r="I272" s="40"/>
      <c r="J272" s="40"/>
      <c r="K272" s="61" t="s">
        <v>1</v>
      </c>
      <c r="L272" s="40"/>
      <c r="M272" s="61" t="s">
        <v>1</v>
      </c>
      <c r="N272" s="40"/>
      <c r="O272" s="55">
        <v>1491.5</v>
      </c>
      <c r="P272" s="42"/>
      <c r="Q272" s="65" t="s">
        <v>1</v>
      </c>
      <c r="R272" s="38"/>
    </row>
    <row r="273" spans="1:18" ht="12.75">
      <c r="A273" s="48" t="s">
        <v>1</v>
      </c>
      <c r="B273" s="40"/>
      <c r="C273" s="48" t="s">
        <v>921</v>
      </c>
      <c r="D273" s="40"/>
      <c r="E273" s="48" t="s">
        <v>922</v>
      </c>
      <c r="F273" s="40"/>
      <c r="G273" s="40"/>
      <c r="H273" s="40"/>
      <c r="I273" s="40"/>
      <c r="J273" s="40"/>
      <c r="K273" s="61" t="s">
        <v>1</v>
      </c>
      <c r="L273" s="40"/>
      <c r="M273" s="61" t="s">
        <v>1</v>
      </c>
      <c r="N273" s="40"/>
      <c r="O273" s="55">
        <v>15378.71</v>
      </c>
      <c r="P273" s="42"/>
      <c r="Q273" s="65" t="s">
        <v>1</v>
      </c>
      <c r="R273" s="38"/>
    </row>
    <row r="274" spans="1:18" ht="12.75">
      <c r="A274" s="39" t="s">
        <v>1</v>
      </c>
      <c r="B274" s="40"/>
      <c r="C274" s="39" t="s">
        <v>861</v>
      </c>
      <c r="D274" s="40"/>
      <c r="E274" s="39" t="s">
        <v>862</v>
      </c>
      <c r="F274" s="40"/>
      <c r="G274" s="40"/>
      <c r="H274" s="40"/>
      <c r="I274" s="40"/>
      <c r="J274" s="40"/>
      <c r="K274" s="99" t="s">
        <v>1259</v>
      </c>
      <c r="L274" s="40"/>
      <c r="M274" s="99" t="s">
        <v>1259</v>
      </c>
      <c r="N274" s="40"/>
      <c r="O274" s="41">
        <v>53982.61</v>
      </c>
      <c r="P274" s="42"/>
      <c r="Q274" s="37">
        <f>O274/M274</f>
        <v>0.8849608196721311</v>
      </c>
      <c r="R274" s="38"/>
    </row>
    <row r="275" spans="1:18" ht="12.75">
      <c r="A275" s="48" t="s">
        <v>1</v>
      </c>
      <c r="B275" s="40"/>
      <c r="C275" s="48" t="s">
        <v>993</v>
      </c>
      <c r="D275" s="40"/>
      <c r="E275" s="48" t="s">
        <v>994</v>
      </c>
      <c r="F275" s="40"/>
      <c r="G275" s="40"/>
      <c r="H275" s="40"/>
      <c r="I275" s="40"/>
      <c r="J275" s="40"/>
      <c r="K275" s="61" t="s">
        <v>1</v>
      </c>
      <c r="L275" s="40"/>
      <c r="M275" s="61" t="s">
        <v>1</v>
      </c>
      <c r="N275" s="40"/>
      <c r="O275" s="55" t="s">
        <v>1260</v>
      </c>
      <c r="P275" s="42"/>
      <c r="Q275" s="65" t="s">
        <v>1</v>
      </c>
      <c r="R275" s="38"/>
    </row>
    <row r="276" spans="1:18" ht="12.75">
      <c r="A276" s="48" t="s">
        <v>1</v>
      </c>
      <c r="B276" s="40"/>
      <c r="C276" s="48" t="s">
        <v>927</v>
      </c>
      <c r="D276" s="40"/>
      <c r="E276" s="48" t="s">
        <v>928</v>
      </c>
      <c r="F276" s="40"/>
      <c r="G276" s="40"/>
      <c r="H276" s="40"/>
      <c r="I276" s="40"/>
      <c r="J276" s="40"/>
      <c r="K276" s="61" t="s">
        <v>1</v>
      </c>
      <c r="L276" s="40"/>
      <c r="M276" s="61" t="s">
        <v>1</v>
      </c>
      <c r="N276" s="40"/>
      <c r="O276" s="55" t="s">
        <v>1261</v>
      </c>
      <c r="P276" s="42"/>
      <c r="Q276" s="65" t="s">
        <v>1</v>
      </c>
      <c r="R276" s="38"/>
    </row>
    <row r="277" spans="1:18" ht="12.75">
      <c r="A277" s="48" t="s">
        <v>1</v>
      </c>
      <c r="B277" s="40"/>
      <c r="C277" s="48" t="s">
        <v>930</v>
      </c>
      <c r="D277" s="40"/>
      <c r="E277" s="48" t="s">
        <v>931</v>
      </c>
      <c r="F277" s="40"/>
      <c r="G277" s="40"/>
      <c r="H277" s="40"/>
      <c r="I277" s="40"/>
      <c r="J277" s="40"/>
      <c r="K277" s="61" t="s">
        <v>1</v>
      </c>
      <c r="L277" s="40"/>
      <c r="M277" s="61" t="s">
        <v>1</v>
      </c>
      <c r="N277" s="40"/>
      <c r="O277" s="55" t="s">
        <v>1262</v>
      </c>
      <c r="P277" s="42"/>
      <c r="Q277" s="65" t="s">
        <v>1</v>
      </c>
      <c r="R277" s="38"/>
    </row>
    <row r="278" spans="1:18" ht="12.75">
      <c r="A278" s="48" t="s">
        <v>1</v>
      </c>
      <c r="B278" s="40"/>
      <c r="C278" s="48" t="s">
        <v>933</v>
      </c>
      <c r="D278" s="40"/>
      <c r="E278" s="48" t="s">
        <v>934</v>
      </c>
      <c r="F278" s="40"/>
      <c r="G278" s="40"/>
      <c r="H278" s="40"/>
      <c r="I278" s="40"/>
      <c r="J278" s="40"/>
      <c r="K278" s="61" t="s">
        <v>1</v>
      </c>
      <c r="L278" s="40"/>
      <c r="M278" s="61" t="s">
        <v>1</v>
      </c>
      <c r="N278" s="40"/>
      <c r="O278" s="55" t="s">
        <v>1263</v>
      </c>
      <c r="P278" s="42"/>
      <c r="Q278" s="65" t="s">
        <v>1</v>
      </c>
      <c r="R278" s="38"/>
    </row>
    <row r="279" spans="1:18" ht="12.75">
      <c r="A279" s="48" t="s">
        <v>1</v>
      </c>
      <c r="B279" s="40"/>
      <c r="C279" s="48" t="s">
        <v>867</v>
      </c>
      <c r="D279" s="40"/>
      <c r="E279" s="48" t="s">
        <v>868</v>
      </c>
      <c r="F279" s="40"/>
      <c r="G279" s="40"/>
      <c r="H279" s="40"/>
      <c r="I279" s="40"/>
      <c r="J279" s="40"/>
      <c r="K279" s="61" t="s">
        <v>1</v>
      </c>
      <c r="L279" s="40"/>
      <c r="M279" s="61" t="s">
        <v>1</v>
      </c>
      <c r="N279" s="40"/>
      <c r="O279" s="55" t="s">
        <v>1264</v>
      </c>
      <c r="P279" s="42"/>
      <c r="Q279" s="65" t="s">
        <v>1</v>
      </c>
      <c r="R279" s="38"/>
    </row>
    <row r="280" spans="1:18" ht="12.75">
      <c r="A280" s="48" t="s">
        <v>1</v>
      </c>
      <c r="B280" s="40"/>
      <c r="C280" s="48" t="s">
        <v>939</v>
      </c>
      <c r="D280" s="40"/>
      <c r="E280" s="48" t="s">
        <v>862</v>
      </c>
      <c r="F280" s="40"/>
      <c r="G280" s="40"/>
      <c r="H280" s="40"/>
      <c r="I280" s="40"/>
      <c r="J280" s="40"/>
      <c r="K280" s="61" t="s">
        <v>1</v>
      </c>
      <c r="L280" s="40"/>
      <c r="M280" s="61" t="s">
        <v>1</v>
      </c>
      <c r="N280" s="40"/>
      <c r="O280" s="55">
        <v>338.91</v>
      </c>
      <c r="P280" s="42"/>
      <c r="Q280" s="65" t="s">
        <v>1</v>
      </c>
      <c r="R280" s="38"/>
    </row>
    <row r="281" spans="1:18" ht="12.75">
      <c r="A281" s="39" t="s">
        <v>1</v>
      </c>
      <c r="B281" s="40"/>
      <c r="C281" s="39" t="s">
        <v>941</v>
      </c>
      <c r="D281" s="40"/>
      <c r="E281" s="39" t="s">
        <v>942</v>
      </c>
      <c r="F281" s="40"/>
      <c r="G281" s="40"/>
      <c r="H281" s="40"/>
      <c r="I281" s="40"/>
      <c r="J281" s="40"/>
      <c r="K281" s="99" t="s">
        <v>1265</v>
      </c>
      <c r="L281" s="40"/>
      <c r="M281" s="99" t="s">
        <v>1265</v>
      </c>
      <c r="N281" s="40"/>
      <c r="O281" s="41">
        <v>35.92</v>
      </c>
      <c r="P281" s="42"/>
      <c r="Q281" s="37">
        <f>O281/M281</f>
        <v>0.01796</v>
      </c>
      <c r="R281" s="38"/>
    </row>
    <row r="282" spans="1:18" ht="12.75">
      <c r="A282" s="48" t="s">
        <v>1</v>
      </c>
      <c r="B282" s="40"/>
      <c r="C282" s="48" t="s">
        <v>1266</v>
      </c>
      <c r="D282" s="40"/>
      <c r="E282" s="48" t="s">
        <v>1267</v>
      </c>
      <c r="F282" s="40"/>
      <c r="G282" s="40"/>
      <c r="H282" s="40"/>
      <c r="I282" s="40"/>
      <c r="J282" s="40"/>
      <c r="K282" s="61" t="s">
        <v>1</v>
      </c>
      <c r="L282" s="40"/>
      <c r="M282" s="61" t="s">
        <v>1</v>
      </c>
      <c r="N282" s="40"/>
      <c r="O282" s="55" t="s">
        <v>1268</v>
      </c>
      <c r="P282" s="42"/>
      <c r="Q282" s="65" t="s">
        <v>1</v>
      </c>
      <c r="R282" s="38"/>
    </row>
    <row r="283" spans="1:18" ht="12.75">
      <c r="A283" s="48" t="s">
        <v>1</v>
      </c>
      <c r="B283" s="40"/>
      <c r="C283" s="48" t="s">
        <v>949</v>
      </c>
      <c r="D283" s="40"/>
      <c r="E283" s="48" t="s">
        <v>950</v>
      </c>
      <c r="F283" s="40"/>
      <c r="G283" s="40"/>
      <c r="H283" s="40"/>
      <c r="I283" s="40"/>
      <c r="J283" s="40"/>
      <c r="K283" s="61" t="s">
        <v>1</v>
      </c>
      <c r="L283" s="40"/>
      <c r="M283" s="61" t="s">
        <v>1</v>
      </c>
      <c r="N283" s="40"/>
      <c r="O283" s="55">
        <v>34.62</v>
      </c>
      <c r="P283" s="42"/>
      <c r="Q283" s="65" t="s">
        <v>1</v>
      </c>
      <c r="R283" s="38"/>
    </row>
    <row r="284" spans="1:18" ht="12.75">
      <c r="A284" s="39" t="s">
        <v>1</v>
      </c>
      <c r="B284" s="40"/>
      <c r="C284" s="39" t="s">
        <v>1269</v>
      </c>
      <c r="D284" s="40"/>
      <c r="E284" s="39" t="s">
        <v>1270</v>
      </c>
      <c r="F284" s="40"/>
      <c r="G284" s="40"/>
      <c r="H284" s="40"/>
      <c r="I284" s="40"/>
      <c r="J284" s="40"/>
      <c r="K284" s="99" t="s">
        <v>1271</v>
      </c>
      <c r="L284" s="40"/>
      <c r="M284" s="99" t="s">
        <v>1271</v>
      </c>
      <c r="N284" s="40"/>
      <c r="O284" s="41">
        <v>137767.21</v>
      </c>
      <c r="P284" s="42"/>
      <c r="Q284" s="37">
        <f>O284/M284</f>
        <v>0.9184480666666666</v>
      </c>
      <c r="R284" s="38"/>
    </row>
    <row r="285" spans="1:18" ht="12.75">
      <c r="A285" s="48" t="s">
        <v>1</v>
      </c>
      <c r="B285" s="40"/>
      <c r="C285" s="48" t="s">
        <v>1272</v>
      </c>
      <c r="D285" s="40"/>
      <c r="E285" s="48" t="s">
        <v>1273</v>
      </c>
      <c r="F285" s="40"/>
      <c r="G285" s="40"/>
      <c r="H285" s="40"/>
      <c r="I285" s="40"/>
      <c r="J285" s="40"/>
      <c r="K285" s="61" t="s">
        <v>1</v>
      </c>
      <c r="L285" s="40"/>
      <c r="M285" s="61" t="s">
        <v>1</v>
      </c>
      <c r="N285" s="40"/>
      <c r="O285" s="55">
        <v>97644.61</v>
      </c>
      <c r="P285" s="42"/>
      <c r="Q285" s="55" t="s">
        <v>1</v>
      </c>
      <c r="R285" s="42"/>
    </row>
    <row r="286" spans="1:18" ht="12.75">
      <c r="A286" s="48" t="s">
        <v>1</v>
      </c>
      <c r="B286" s="40"/>
      <c r="C286" s="48" t="s">
        <v>1274</v>
      </c>
      <c r="D286" s="40"/>
      <c r="E286" s="48" t="s">
        <v>1275</v>
      </c>
      <c r="F286" s="40"/>
      <c r="G286" s="40"/>
      <c r="H286" s="40"/>
      <c r="I286" s="40"/>
      <c r="J286" s="40"/>
      <c r="K286" s="61" t="s">
        <v>1</v>
      </c>
      <c r="L286" s="40"/>
      <c r="M286" s="61" t="s">
        <v>1</v>
      </c>
      <c r="N286" s="40"/>
      <c r="O286" s="55" t="s">
        <v>1276</v>
      </c>
      <c r="P286" s="42"/>
      <c r="Q286" s="55" t="s">
        <v>1</v>
      </c>
      <c r="R286" s="42"/>
    </row>
    <row r="287" spans="1:18" ht="12.75">
      <c r="A287" s="48" t="s">
        <v>1</v>
      </c>
      <c r="B287" s="40"/>
      <c r="C287" s="48" t="s">
        <v>1277</v>
      </c>
      <c r="D287" s="40"/>
      <c r="E287" s="48" t="s">
        <v>1278</v>
      </c>
      <c r="F287" s="40"/>
      <c r="G287" s="40"/>
      <c r="H287" s="40"/>
      <c r="I287" s="40"/>
      <c r="J287" s="40"/>
      <c r="K287" s="61" t="s">
        <v>1</v>
      </c>
      <c r="L287" s="40"/>
      <c r="M287" s="61" t="s">
        <v>1</v>
      </c>
      <c r="N287" s="40"/>
      <c r="O287" s="55" t="s">
        <v>1279</v>
      </c>
      <c r="P287" s="42"/>
      <c r="Q287" s="55" t="s">
        <v>1</v>
      </c>
      <c r="R287" s="42"/>
    </row>
    <row r="288" spans="1:18" ht="12.75">
      <c r="A288" s="125" t="s">
        <v>1</v>
      </c>
      <c r="B288" s="40"/>
      <c r="C288" s="125" t="s">
        <v>1280</v>
      </c>
      <c r="D288" s="40"/>
      <c r="E288" s="40"/>
      <c r="F288" s="40"/>
      <c r="G288" s="40"/>
      <c r="H288" s="40"/>
      <c r="I288" s="40"/>
      <c r="J288" s="40"/>
      <c r="K288" s="134" t="s">
        <v>610</v>
      </c>
      <c r="L288" s="40"/>
      <c r="M288" s="134" t="s">
        <v>610</v>
      </c>
      <c r="N288" s="40"/>
      <c r="O288" s="135">
        <v>1200073.67</v>
      </c>
      <c r="P288" s="42"/>
      <c r="Q288" s="136">
        <f aca="true" t="shared" si="1" ref="Q288:Q297">O288/M288</f>
        <v>0.8531212153956177</v>
      </c>
      <c r="R288" s="38"/>
    </row>
    <row r="289" spans="1:18" ht="12.75">
      <c r="A289" s="124" t="s">
        <v>1</v>
      </c>
      <c r="B289" s="40"/>
      <c r="C289" s="124" t="s">
        <v>521</v>
      </c>
      <c r="D289" s="40"/>
      <c r="E289" s="40"/>
      <c r="F289" s="40"/>
      <c r="G289" s="40"/>
      <c r="H289" s="40"/>
      <c r="I289" s="40"/>
      <c r="J289" s="40"/>
      <c r="K289" s="123" t="s">
        <v>1282</v>
      </c>
      <c r="L289" s="40"/>
      <c r="M289" s="123" t="s">
        <v>1282</v>
      </c>
      <c r="N289" s="40"/>
      <c r="O289" s="137">
        <v>1082741.24</v>
      </c>
      <c r="P289" s="42"/>
      <c r="Q289" s="138">
        <f t="shared" si="1"/>
        <v>0.8460489059684535</v>
      </c>
      <c r="R289" s="38"/>
    </row>
    <row r="290" spans="1:18" ht="12.75">
      <c r="A290" s="124" t="s">
        <v>1</v>
      </c>
      <c r="B290" s="40"/>
      <c r="C290" s="124" t="s">
        <v>525</v>
      </c>
      <c r="D290" s="40"/>
      <c r="E290" s="40"/>
      <c r="F290" s="40"/>
      <c r="G290" s="40"/>
      <c r="H290" s="40"/>
      <c r="I290" s="40"/>
      <c r="J290" s="40"/>
      <c r="K290" s="123" t="s">
        <v>1282</v>
      </c>
      <c r="L290" s="40"/>
      <c r="M290" s="123" t="s">
        <v>1282</v>
      </c>
      <c r="N290" s="40"/>
      <c r="O290" s="137">
        <v>1082741.24</v>
      </c>
      <c r="P290" s="42"/>
      <c r="Q290" s="138">
        <f t="shared" si="1"/>
        <v>0.8460489059684535</v>
      </c>
      <c r="R290" s="38"/>
    </row>
    <row r="291" spans="1:18" ht="12.75">
      <c r="A291" s="124" t="s">
        <v>1</v>
      </c>
      <c r="B291" s="40"/>
      <c r="C291" s="124" t="s">
        <v>526</v>
      </c>
      <c r="D291" s="40"/>
      <c r="E291" s="40"/>
      <c r="F291" s="40"/>
      <c r="G291" s="40"/>
      <c r="H291" s="40"/>
      <c r="I291" s="40"/>
      <c r="J291" s="40"/>
      <c r="K291" s="123" t="s">
        <v>549</v>
      </c>
      <c r="L291" s="40"/>
      <c r="M291" s="123" t="s">
        <v>549</v>
      </c>
      <c r="N291" s="40"/>
      <c r="O291" s="137" t="s">
        <v>550</v>
      </c>
      <c r="P291" s="42"/>
      <c r="Q291" s="138">
        <f t="shared" si="1"/>
        <v>0.7237875</v>
      </c>
      <c r="R291" s="38"/>
    </row>
    <row r="292" spans="1:18" ht="12.75">
      <c r="A292" s="124" t="s">
        <v>1</v>
      </c>
      <c r="B292" s="40"/>
      <c r="C292" s="124" t="s">
        <v>547</v>
      </c>
      <c r="D292" s="40"/>
      <c r="E292" s="40"/>
      <c r="F292" s="40"/>
      <c r="G292" s="40"/>
      <c r="H292" s="40"/>
      <c r="I292" s="40"/>
      <c r="J292" s="40"/>
      <c r="K292" s="123" t="s">
        <v>549</v>
      </c>
      <c r="L292" s="40"/>
      <c r="M292" s="123" t="s">
        <v>549</v>
      </c>
      <c r="N292" s="40"/>
      <c r="O292" s="137" t="s">
        <v>550</v>
      </c>
      <c r="P292" s="42"/>
      <c r="Q292" s="138">
        <f t="shared" si="1"/>
        <v>0.7237875</v>
      </c>
      <c r="R292" s="38"/>
    </row>
    <row r="293" spans="1:18" ht="12.75">
      <c r="A293" s="124" t="s">
        <v>1</v>
      </c>
      <c r="B293" s="40"/>
      <c r="C293" s="124" t="s">
        <v>534</v>
      </c>
      <c r="D293" s="40"/>
      <c r="E293" s="40"/>
      <c r="F293" s="40"/>
      <c r="G293" s="40"/>
      <c r="H293" s="40"/>
      <c r="I293" s="40"/>
      <c r="J293" s="40"/>
      <c r="K293" s="123" t="s">
        <v>1283</v>
      </c>
      <c r="L293" s="40"/>
      <c r="M293" s="123" t="s">
        <v>1283</v>
      </c>
      <c r="N293" s="40"/>
      <c r="O293" s="137">
        <v>81332.3</v>
      </c>
      <c r="P293" s="42"/>
      <c r="Q293" s="138">
        <f t="shared" si="1"/>
        <v>0.9682416666666667</v>
      </c>
      <c r="R293" s="38"/>
    </row>
    <row r="294" spans="1:18" ht="12.75">
      <c r="A294" s="124" t="s">
        <v>1</v>
      </c>
      <c r="B294" s="40"/>
      <c r="C294" s="124" t="s">
        <v>565</v>
      </c>
      <c r="D294" s="40"/>
      <c r="E294" s="40"/>
      <c r="F294" s="40"/>
      <c r="G294" s="40"/>
      <c r="H294" s="40"/>
      <c r="I294" s="40"/>
      <c r="J294" s="40"/>
      <c r="K294" s="123" t="s">
        <v>1283</v>
      </c>
      <c r="L294" s="40"/>
      <c r="M294" s="123" t="s">
        <v>1283</v>
      </c>
      <c r="N294" s="40"/>
      <c r="O294" s="137">
        <v>81332.3</v>
      </c>
      <c r="P294" s="42"/>
      <c r="Q294" s="138">
        <f t="shared" si="1"/>
        <v>0.9682416666666667</v>
      </c>
      <c r="R294" s="38"/>
    </row>
    <row r="295" spans="1:18" ht="12.75">
      <c r="A295" s="124" t="s">
        <v>1</v>
      </c>
      <c r="B295" s="40"/>
      <c r="C295" s="124" t="s">
        <v>581</v>
      </c>
      <c r="D295" s="40"/>
      <c r="E295" s="40"/>
      <c r="F295" s="40"/>
      <c r="G295" s="40"/>
      <c r="H295" s="40"/>
      <c r="I295" s="40"/>
      <c r="J295" s="40"/>
      <c r="K295" s="123" t="s">
        <v>585</v>
      </c>
      <c r="L295" s="40"/>
      <c r="M295" s="123" t="s">
        <v>585</v>
      </c>
      <c r="N295" s="40"/>
      <c r="O295" s="137">
        <v>18629.23</v>
      </c>
      <c r="P295" s="42"/>
      <c r="Q295" s="138">
        <f t="shared" si="1"/>
        <v>0.9844234834073134</v>
      </c>
      <c r="R295" s="38"/>
    </row>
    <row r="296" spans="1:18" ht="12.75">
      <c r="A296" s="124" t="s">
        <v>1</v>
      </c>
      <c r="B296" s="40"/>
      <c r="C296" s="124" t="s">
        <v>584</v>
      </c>
      <c r="D296" s="40"/>
      <c r="E296" s="40"/>
      <c r="F296" s="40"/>
      <c r="G296" s="40"/>
      <c r="H296" s="40"/>
      <c r="I296" s="40"/>
      <c r="J296" s="40"/>
      <c r="K296" s="123" t="s">
        <v>585</v>
      </c>
      <c r="L296" s="40"/>
      <c r="M296" s="123" t="s">
        <v>585</v>
      </c>
      <c r="N296" s="40"/>
      <c r="O296" s="137">
        <v>18629.23</v>
      </c>
      <c r="P296" s="42"/>
      <c r="Q296" s="138">
        <f t="shared" si="1"/>
        <v>0.9844234834073134</v>
      </c>
      <c r="R296" s="38"/>
    </row>
    <row r="297" spans="1:18" ht="12.75">
      <c r="A297" s="119" t="s">
        <v>1</v>
      </c>
      <c r="B297" s="40"/>
      <c r="C297" s="119" t="s">
        <v>1055</v>
      </c>
      <c r="D297" s="40"/>
      <c r="E297" s="119" t="s">
        <v>1056</v>
      </c>
      <c r="F297" s="40"/>
      <c r="G297" s="40"/>
      <c r="H297" s="40"/>
      <c r="I297" s="40"/>
      <c r="J297" s="40"/>
      <c r="K297" s="120" t="s">
        <v>610</v>
      </c>
      <c r="L297" s="40"/>
      <c r="M297" s="120" t="s">
        <v>610</v>
      </c>
      <c r="N297" s="40"/>
      <c r="O297" s="139">
        <v>1200073.67</v>
      </c>
      <c r="P297" s="42"/>
      <c r="Q297" s="140">
        <f t="shared" si="1"/>
        <v>0.8531212153956177</v>
      </c>
      <c r="R297" s="38"/>
    </row>
    <row r="298" spans="1:18" ht="12.75">
      <c r="A298" s="74"/>
      <c r="B298" s="40"/>
      <c r="C298" s="74" t="s">
        <v>822</v>
      </c>
      <c r="D298" s="40"/>
      <c r="E298" s="74" t="s">
        <v>823</v>
      </c>
      <c r="F298" s="40"/>
      <c r="G298" s="40"/>
      <c r="H298" s="40"/>
      <c r="I298" s="40"/>
      <c r="J298" s="40"/>
      <c r="K298" s="100" t="s">
        <v>1284</v>
      </c>
      <c r="L298" s="40"/>
      <c r="M298" s="100" t="s">
        <v>1284</v>
      </c>
      <c r="N298" s="40"/>
      <c r="O298" s="75" t="s">
        <v>1285</v>
      </c>
      <c r="P298" s="42"/>
      <c r="Q298" s="75" t="s">
        <v>1286</v>
      </c>
      <c r="R298" s="42"/>
    </row>
    <row r="299" spans="1:18" ht="12.75">
      <c r="A299" s="39" t="s">
        <v>1</v>
      </c>
      <c r="B299" s="40"/>
      <c r="C299" s="39" t="s">
        <v>828</v>
      </c>
      <c r="D299" s="40"/>
      <c r="E299" s="39" t="s">
        <v>829</v>
      </c>
      <c r="F299" s="40"/>
      <c r="G299" s="40"/>
      <c r="H299" s="40"/>
      <c r="I299" s="40"/>
      <c r="J299" s="40"/>
      <c r="K299" s="99" t="s">
        <v>1287</v>
      </c>
      <c r="L299" s="40"/>
      <c r="M299" s="99" t="s">
        <v>1287</v>
      </c>
      <c r="N299" s="40"/>
      <c r="O299" s="41" t="s">
        <v>1288</v>
      </c>
      <c r="P299" s="42"/>
      <c r="Q299" s="41" t="s">
        <v>1289</v>
      </c>
      <c r="R299" s="42"/>
    </row>
    <row r="300" spans="1:18" ht="12.75">
      <c r="A300" s="48" t="s">
        <v>1</v>
      </c>
      <c r="B300" s="40"/>
      <c r="C300" s="48" t="s">
        <v>833</v>
      </c>
      <c r="D300" s="40"/>
      <c r="E300" s="48" t="s">
        <v>834</v>
      </c>
      <c r="F300" s="40"/>
      <c r="G300" s="40"/>
      <c r="H300" s="40"/>
      <c r="I300" s="40"/>
      <c r="J300" s="40"/>
      <c r="K300" s="61" t="s">
        <v>1</v>
      </c>
      <c r="L300" s="40"/>
      <c r="M300" s="61" t="s">
        <v>1</v>
      </c>
      <c r="N300" s="40"/>
      <c r="O300" s="55" t="s">
        <v>1288</v>
      </c>
      <c r="P300" s="42"/>
      <c r="Q300" s="55" t="s">
        <v>1</v>
      </c>
      <c r="R300" s="42"/>
    </row>
    <row r="301" spans="1:18" ht="12.75">
      <c r="A301" s="39" t="s">
        <v>1</v>
      </c>
      <c r="B301" s="40"/>
      <c r="C301" s="39" t="s">
        <v>839</v>
      </c>
      <c r="D301" s="40"/>
      <c r="E301" s="39" t="s">
        <v>840</v>
      </c>
      <c r="F301" s="40"/>
      <c r="G301" s="40"/>
      <c r="H301" s="40"/>
      <c r="I301" s="40"/>
      <c r="J301" s="40"/>
      <c r="K301" s="99" t="s">
        <v>1290</v>
      </c>
      <c r="L301" s="40"/>
      <c r="M301" s="99" t="s">
        <v>1290</v>
      </c>
      <c r="N301" s="40"/>
      <c r="O301" s="41" t="s">
        <v>1291</v>
      </c>
      <c r="P301" s="42"/>
      <c r="Q301" s="41" t="s">
        <v>1292</v>
      </c>
      <c r="R301" s="42"/>
    </row>
    <row r="302" spans="1:18" ht="12.75">
      <c r="A302" s="48" t="s">
        <v>1</v>
      </c>
      <c r="B302" s="40"/>
      <c r="C302" s="48" t="s">
        <v>844</v>
      </c>
      <c r="D302" s="40"/>
      <c r="E302" s="48" t="s">
        <v>840</v>
      </c>
      <c r="F302" s="40"/>
      <c r="G302" s="40"/>
      <c r="H302" s="40"/>
      <c r="I302" s="40"/>
      <c r="J302" s="40"/>
      <c r="K302" s="61" t="s">
        <v>1</v>
      </c>
      <c r="L302" s="40"/>
      <c r="M302" s="61" t="s">
        <v>1</v>
      </c>
      <c r="N302" s="40"/>
      <c r="O302" s="55" t="s">
        <v>1291</v>
      </c>
      <c r="P302" s="42"/>
      <c r="Q302" s="55" t="s">
        <v>1</v>
      </c>
      <c r="R302" s="42"/>
    </row>
    <row r="303" spans="1:18" ht="12.75">
      <c r="A303" s="39" t="s">
        <v>1</v>
      </c>
      <c r="B303" s="40"/>
      <c r="C303" s="39" t="s">
        <v>845</v>
      </c>
      <c r="D303" s="40"/>
      <c r="E303" s="39" t="s">
        <v>846</v>
      </c>
      <c r="F303" s="40"/>
      <c r="G303" s="40"/>
      <c r="H303" s="40"/>
      <c r="I303" s="40"/>
      <c r="J303" s="40"/>
      <c r="K303" s="99" t="s">
        <v>1293</v>
      </c>
      <c r="L303" s="40"/>
      <c r="M303" s="99" t="s">
        <v>1293</v>
      </c>
      <c r="N303" s="40"/>
      <c r="O303" s="41" t="s">
        <v>1294</v>
      </c>
      <c r="P303" s="42"/>
      <c r="Q303" s="41" t="s">
        <v>1295</v>
      </c>
      <c r="R303" s="42"/>
    </row>
    <row r="304" spans="1:18" ht="12.75">
      <c r="A304" s="48" t="s">
        <v>1</v>
      </c>
      <c r="B304" s="40"/>
      <c r="C304" s="48" t="s">
        <v>850</v>
      </c>
      <c r="D304" s="40"/>
      <c r="E304" s="48" t="s">
        <v>851</v>
      </c>
      <c r="F304" s="40"/>
      <c r="G304" s="40"/>
      <c r="H304" s="40"/>
      <c r="I304" s="40"/>
      <c r="J304" s="40"/>
      <c r="K304" s="61" t="s">
        <v>1</v>
      </c>
      <c r="L304" s="40"/>
      <c r="M304" s="61" t="s">
        <v>1</v>
      </c>
      <c r="N304" s="40"/>
      <c r="O304" s="55" t="s">
        <v>1296</v>
      </c>
      <c r="P304" s="42"/>
      <c r="Q304" s="55" t="s">
        <v>1</v>
      </c>
      <c r="R304" s="42"/>
    </row>
    <row r="305" spans="1:18" ht="12.75">
      <c r="A305" s="48" t="s">
        <v>1</v>
      </c>
      <c r="B305" s="40"/>
      <c r="C305" s="48" t="s">
        <v>853</v>
      </c>
      <c r="D305" s="40"/>
      <c r="E305" s="48" t="s">
        <v>854</v>
      </c>
      <c r="F305" s="40"/>
      <c r="G305" s="40"/>
      <c r="H305" s="40"/>
      <c r="I305" s="40"/>
      <c r="J305" s="40"/>
      <c r="K305" s="61" t="s">
        <v>1</v>
      </c>
      <c r="L305" s="40"/>
      <c r="M305" s="61" t="s">
        <v>1</v>
      </c>
      <c r="N305" s="40"/>
      <c r="O305" s="55" t="s">
        <v>1297</v>
      </c>
      <c r="P305" s="42"/>
      <c r="Q305" s="55" t="s">
        <v>1</v>
      </c>
      <c r="R305" s="42"/>
    </row>
    <row r="306" spans="1:18" ht="12.75">
      <c r="A306" s="74"/>
      <c r="B306" s="40"/>
      <c r="C306" s="74" t="s">
        <v>869</v>
      </c>
      <c r="D306" s="40"/>
      <c r="E306" s="74" t="s">
        <v>870</v>
      </c>
      <c r="F306" s="40"/>
      <c r="G306" s="40"/>
      <c r="H306" s="40"/>
      <c r="I306" s="40"/>
      <c r="J306" s="40"/>
      <c r="K306" s="100" t="s">
        <v>1298</v>
      </c>
      <c r="L306" s="40"/>
      <c r="M306" s="100" t="s">
        <v>1298</v>
      </c>
      <c r="N306" s="40"/>
      <c r="O306" s="75">
        <v>242240.17</v>
      </c>
      <c r="P306" s="42"/>
      <c r="Q306" s="73">
        <f>O306/M306</f>
        <v>0.7250008080832266</v>
      </c>
      <c r="R306" s="38"/>
    </row>
    <row r="307" spans="1:18" ht="12.75">
      <c r="A307" s="39" t="s">
        <v>1</v>
      </c>
      <c r="B307" s="40"/>
      <c r="C307" s="39" t="s">
        <v>874</v>
      </c>
      <c r="D307" s="40"/>
      <c r="E307" s="39" t="s">
        <v>875</v>
      </c>
      <c r="F307" s="40"/>
      <c r="G307" s="40"/>
      <c r="H307" s="40"/>
      <c r="I307" s="40"/>
      <c r="J307" s="40"/>
      <c r="K307" s="99" t="s">
        <v>1299</v>
      </c>
      <c r="L307" s="40"/>
      <c r="M307" s="99" t="s">
        <v>1299</v>
      </c>
      <c r="N307" s="40"/>
      <c r="O307" s="41" t="s">
        <v>1300</v>
      </c>
      <c r="P307" s="42"/>
      <c r="Q307" s="37">
        <f>O307/M307</f>
        <v>0.8959806547619048</v>
      </c>
      <c r="R307" s="38"/>
    </row>
    <row r="308" spans="1:18" ht="12.75">
      <c r="A308" s="48" t="s">
        <v>1</v>
      </c>
      <c r="B308" s="40"/>
      <c r="C308" s="48" t="s">
        <v>879</v>
      </c>
      <c r="D308" s="40"/>
      <c r="E308" s="48" t="s">
        <v>880</v>
      </c>
      <c r="F308" s="40"/>
      <c r="G308" s="40"/>
      <c r="H308" s="40"/>
      <c r="I308" s="40"/>
      <c r="J308" s="40"/>
      <c r="K308" s="61" t="s">
        <v>1</v>
      </c>
      <c r="L308" s="40"/>
      <c r="M308" s="61" t="s">
        <v>1</v>
      </c>
      <c r="N308" s="40"/>
      <c r="O308" s="55" t="s">
        <v>1301</v>
      </c>
      <c r="P308" s="42"/>
      <c r="Q308" s="65" t="s">
        <v>1</v>
      </c>
      <c r="R308" s="38"/>
    </row>
    <row r="309" spans="1:18" ht="12.75">
      <c r="A309" s="48" t="s">
        <v>1</v>
      </c>
      <c r="B309" s="40"/>
      <c r="C309" s="48" t="s">
        <v>1183</v>
      </c>
      <c r="D309" s="40"/>
      <c r="E309" s="48" t="s">
        <v>1184</v>
      </c>
      <c r="F309" s="40"/>
      <c r="G309" s="40"/>
      <c r="H309" s="40"/>
      <c r="I309" s="40"/>
      <c r="J309" s="40"/>
      <c r="K309" s="61" t="s">
        <v>1</v>
      </c>
      <c r="L309" s="40"/>
      <c r="M309" s="61" t="s">
        <v>1</v>
      </c>
      <c r="N309" s="40"/>
      <c r="O309" s="55" t="s">
        <v>1302</v>
      </c>
      <c r="P309" s="42"/>
      <c r="Q309" s="65" t="s">
        <v>1</v>
      </c>
      <c r="R309" s="38"/>
    </row>
    <row r="310" spans="1:18" ht="12.75">
      <c r="A310" s="48" t="s">
        <v>1</v>
      </c>
      <c r="B310" s="40"/>
      <c r="C310" s="48" t="s">
        <v>882</v>
      </c>
      <c r="D310" s="40"/>
      <c r="E310" s="48" t="s">
        <v>883</v>
      </c>
      <c r="F310" s="40"/>
      <c r="G310" s="40"/>
      <c r="H310" s="40"/>
      <c r="I310" s="40"/>
      <c r="J310" s="40"/>
      <c r="K310" s="61" t="s">
        <v>1</v>
      </c>
      <c r="L310" s="40"/>
      <c r="M310" s="61" t="s">
        <v>1</v>
      </c>
      <c r="N310" s="40"/>
      <c r="O310" s="55" t="s">
        <v>1303</v>
      </c>
      <c r="P310" s="42"/>
      <c r="Q310" s="65" t="s">
        <v>1</v>
      </c>
      <c r="R310" s="38"/>
    </row>
    <row r="311" spans="1:18" ht="12.75">
      <c r="A311" s="48" t="s">
        <v>1</v>
      </c>
      <c r="B311" s="40"/>
      <c r="C311" s="48" t="s">
        <v>885</v>
      </c>
      <c r="D311" s="40"/>
      <c r="E311" s="48" t="s">
        <v>886</v>
      </c>
      <c r="F311" s="40"/>
      <c r="G311" s="40"/>
      <c r="H311" s="40"/>
      <c r="I311" s="40"/>
      <c r="J311" s="40"/>
      <c r="K311" s="61" t="s">
        <v>1</v>
      </c>
      <c r="L311" s="40"/>
      <c r="M311" s="61" t="s">
        <v>1</v>
      </c>
      <c r="N311" s="40"/>
      <c r="O311" s="55" t="s">
        <v>1304</v>
      </c>
      <c r="P311" s="42"/>
      <c r="Q311" s="65" t="s">
        <v>1</v>
      </c>
      <c r="R311" s="38"/>
    </row>
    <row r="312" spans="1:18" ht="12.75">
      <c r="A312" s="39" t="s">
        <v>1</v>
      </c>
      <c r="B312" s="40"/>
      <c r="C312" s="39" t="s">
        <v>887</v>
      </c>
      <c r="D312" s="40"/>
      <c r="E312" s="39" t="s">
        <v>888</v>
      </c>
      <c r="F312" s="40"/>
      <c r="G312" s="40"/>
      <c r="H312" s="40"/>
      <c r="I312" s="40"/>
      <c r="J312" s="40"/>
      <c r="K312" s="99" t="s">
        <v>1305</v>
      </c>
      <c r="L312" s="40"/>
      <c r="M312" s="99" t="s">
        <v>1305</v>
      </c>
      <c r="N312" s="40"/>
      <c r="O312" s="41">
        <v>85116.72</v>
      </c>
      <c r="P312" s="42"/>
      <c r="Q312" s="37">
        <f>O312/M312</f>
        <v>0.7737883636363636</v>
      </c>
      <c r="R312" s="38"/>
    </row>
    <row r="313" spans="1:18" ht="12.75">
      <c r="A313" s="48" t="s">
        <v>1</v>
      </c>
      <c r="B313" s="40"/>
      <c r="C313" s="48" t="s">
        <v>892</v>
      </c>
      <c r="D313" s="40"/>
      <c r="E313" s="48" t="s">
        <v>893</v>
      </c>
      <c r="F313" s="40"/>
      <c r="G313" s="40"/>
      <c r="H313" s="40"/>
      <c r="I313" s="40"/>
      <c r="J313" s="40"/>
      <c r="K313" s="61" t="s">
        <v>1</v>
      </c>
      <c r="L313" s="40"/>
      <c r="M313" s="61" t="s">
        <v>1</v>
      </c>
      <c r="N313" s="40"/>
      <c r="O313" s="55">
        <v>20857.23</v>
      </c>
      <c r="P313" s="42"/>
      <c r="Q313" s="65" t="s">
        <v>1</v>
      </c>
      <c r="R313" s="38"/>
    </row>
    <row r="314" spans="1:18" ht="12.75">
      <c r="A314" s="48" t="s">
        <v>1</v>
      </c>
      <c r="B314" s="40"/>
      <c r="C314" s="48" t="s">
        <v>1306</v>
      </c>
      <c r="D314" s="40"/>
      <c r="E314" s="48" t="s">
        <v>1307</v>
      </c>
      <c r="F314" s="40"/>
      <c r="G314" s="40"/>
      <c r="H314" s="40"/>
      <c r="I314" s="40"/>
      <c r="J314" s="40"/>
      <c r="K314" s="61" t="s">
        <v>1</v>
      </c>
      <c r="L314" s="40"/>
      <c r="M314" s="61" t="s">
        <v>1</v>
      </c>
      <c r="N314" s="40"/>
      <c r="O314" s="55" t="s">
        <v>1308</v>
      </c>
      <c r="P314" s="42"/>
      <c r="Q314" s="65" t="s">
        <v>1</v>
      </c>
      <c r="R314" s="38"/>
    </row>
    <row r="315" spans="1:18" ht="12.75">
      <c r="A315" s="48" t="s">
        <v>1</v>
      </c>
      <c r="B315" s="40"/>
      <c r="C315" s="48" t="s">
        <v>895</v>
      </c>
      <c r="D315" s="40"/>
      <c r="E315" s="48" t="s">
        <v>896</v>
      </c>
      <c r="F315" s="40"/>
      <c r="G315" s="40"/>
      <c r="H315" s="40"/>
      <c r="I315" s="40"/>
      <c r="J315" s="40"/>
      <c r="K315" s="61" t="s">
        <v>1</v>
      </c>
      <c r="L315" s="40"/>
      <c r="M315" s="61" t="s">
        <v>1</v>
      </c>
      <c r="N315" s="40"/>
      <c r="O315" s="55">
        <v>63975.68</v>
      </c>
      <c r="P315" s="42"/>
      <c r="Q315" s="65" t="s">
        <v>1</v>
      </c>
      <c r="R315" s="38"/>
    </row>
    <row r="316" spans="1:18" ht="12.75">
      <c r="A316" s="48" t="s">
        <v>1</v>
      </c>
      <c r="B316" s="40"/>
      <c r="C316" s="48" t="s">
        <v>898</v>
      </c>
      <c r="D316" s="40"/>
      <c r="E316" s="48" t="s">
        <v>899</v>
      </c>
      <c r="F316" s="40"/>
      <c r="G316" s="40"/>
      <c r="H316" s="40"/>
      <c r="I316" s="40"/>
      <c r="J316" s="40"/>
      <c r="K316" s="61" t="s">
        <v>1</v>
      </c>
      <c r="L316" s="40"/>
      <c r="M316" s="61" t="s">
        <v>1</v>
      </c>
      <c r="N316" s="40"/>
      <c r="O316" s="55" t="s">
        <v>1309</v>
      </c>
      <c r="P316" s="42"/>
      <c r="Q316" s="65" t="s">
        <v>1</v>
      </c>
      <c r="R316" s="38"/>
    </row>
    <row r="317" spans="1:18" ht="12.75">
      <c r="A317" s="39" t="s">
        <v>1</v>
      </c>
      <c r="B317" s="40"/>
      <c r="C317" s="39" t="s">
        <v>907</v>
      </c>
      <c r="D317" s="40"/>
      <c r="E317" s="39" t="s">
        <v>908</v>
      </c>
      <c r="F317" s="40"/>
      <c r="G317" s="40"/>
      <c r="H317" s="40"/>
      <c r="I317" s="40"/>
      <c r="J317" s="40"/>
      <c r="K317" s="99" t="s">
        <v>1310</v>
      </c>
      <c r="L317" s="40"/>
      <c r="M317" s="99" t="s">
        <v>1310</v>
      </c>
      <c r="N317" s="40"/>
      <c r="O317" s="41">
        <v>61642.33</v>
      </c>
      <c r="P317" s="42"/>
      <c r="Q317" s="37">
        <f>O317/M317</f>
        <v>0.5136860833333333</v>
      </c>
      <c r="R317" s="38"/>
    </row>
    <row r="318" spans="1:18" ht="12.75">
      <c r="A318" s="48" t="s">
        <v>1</v>
      </c>
      <c r="B318" s="40"/>
      <c r="C318" s="48" t="s">
        <v>912</v>
      </c>
      <c r="D318" s="40"/>
      <c r="E318" s="48" t="s">
        <v>913</v>
      </c>
      <c r="F318" s="40"/>
      <c r="G318" s="40"/>
      <c r="H318" s="40"/>
      <c r="I318" s="40"/>
      <c r="J318" s="40"/>
      <c r="K318" s="61" t="s">
        <v>1</v>
      </c>
      <c r="L318" s="40"/>
      <c r="M318" s="61" t="s">
        <v>1</v>
      </c>
      <c r="N318" s="40"/>
      <c r="O318" s="55">
        <v>9912.38</v>
      </c>
      <c r="P318" s="42"/>
      <c r="Q318" s="65" t="s">
        <v>1</v>
      </c>
      <c r="R318" s="38"/>
    </row>
    <row r="319" spans="1:18" ht="12.75">
      <c r="A319" s="48" t="s">
        <v>1</v>
      </c>
      <c r="B319" s="40"/>
      <c r="C319" s="48" t="s">
        <v>915</v>
      </c>
      <c r="D319" s="40"/>
      <c r="E319" s="48" t="s">
        <v>916</v>
      </c>
      <c r="F319" s="40"/>
      <c r="G319" s="40"/>
      <c r="H319" s="40"/>
      <c r="I319" s="40"/>
      <c r="J319" s="40"/>
      <c r="K319" s="61" t="s">
        <v>1</v>
      </c>
      <c r="L319" s="40"/>
      <c r="M319" s="61" t="s">
        <v>1</v>
      </c>
      <c r="N319" s="40"/>
      <c r="O319" s="55">
        <v>29692.01</v>
      </c>
      <c r="P319" s="42"/>
      <c r="Q319" s="65" t="s">
        <v>1</v>
      </c>
      <c r="R319" s="38"/>
    </row>
    <row r="320" spans="1:18" ht="12.75">
      <c r="A320" s="48" t="s">
        <v>1</v>
      </c>
      <c r="B320" s="40"/>
      <c r="C320" s="48" t="s">
        <v>973</v>
      </c>
      <c r="D320" s="40"/>
      <c r="E320" s="48" t="s">
        <v>974</v>
      </c>
      <c r="F320" s="40"/>
      <c r="G320" s="40"/>
      <c r="H320" s="40"/>
      <c r="I320" s="40"/>
      <c r="J320" s="40"/>
      <c r="K320" s="61" t="s">
        <v>1</v>
      </c>
      <c r="L320" s="40"/>
      <c r="M320" s="61" t="s">
        <v>1</v>
      </c>
      <c r="N320" s="40"/>
      <c r="O320" s="55" t="s">
        <v>1311</v>
      </c>
      <c r="P320" s="42"/>
      <c r="Q320" s="65" t="s">
        <v>1</v>
      </c>
      <c r="R320" s="38"/>
    </row>
    <row r="321" spans="1:18" ht="12.75">
      <c r="A321" s="48" t="s">
        <v>1</v>
      </c>
      <c r="B321" s="40"/>
      <c r="C321" s="48" t="s">
        <v>1252</v>
      </c>
      <c r="D321" s="40"/>
      <c r="E321" s="48" t="s">
        <v>1253</v>
      </c>
      <c r="F321" s="40"/>
      <c r="G321" s="40"/>
      <c r="H321" s="40"/>
      <c r="I321" s="40"/>
      <c r="J321" s="40"/>
      <c r="K321" s="61" t="s">
        <v>1</v>
      </c>
      <c r="L321" s="40"/>
      <c r="M321" s="61" t="s">
        <v>1</v>
      </c>
      <c r="N321" s="40"/>
      <c r="O321" s="55">
        <v>5310.77</v>
      </c>
      <c r="P321" s="42"/>
      <c r="Q321" s="65" t="s">
        <v>1</v>
      </c>
      <c r="R321" s="38"/>
    </row>
    <row r="322" spans="1:18" ht="12.75">
      <c r="A322" s="48" t="s">
        <v>1</v>
      </c>
      <c r="B322" s="40"/>
      <c r="C322" s="48" t="s">
        <v>1257</v>
      </c>
      <c r="D322" s="40"/>
      <c r="E322" s="48" t="s">
        <v>1258</v>
      </c>
      <c r="F322" s="40"/>
      <c r="G322" s="40"/>
      <c r="H322" s="40"/>
      <c r="I322" s="40"/>
      <c r="J322" s="40"/>
      <c r="K322" s="61" t="s">
        <v>1</v>
      </c>
      <c r="L322" s="40"/>
      <c r="M322" s="61" t="s">
        <v>1</v>
      </c>
      <c r="N322" s="40"/>
      <c r="O322" s="55" t="s">
        <v>1312</v>
      </c>
      <c r="P322" s="42"/>
      <c r="Q322" s="65" t="s">
        <v>1</v>
      </c>
      <c r="R322" s="38"/>
    </row>
    <row r="323" spans="1:18" ht="12.75">
      <c r="A323" s="48" t="s">
        <v>1</v>
      </c>
      <c r="B323" s="40"/>
      <c r="C323" s="48" t="s">
        <v>921</v>
      </c>
      <c r="D323" s="40"/>
      <c r="E323" s="48" t="s">
        <v>922</v>
      </c>
      <c r="F323" s="40"/>
      <c r="G323" s="40"/>
      <c r="H323" s="40"/>
      <c r="I323" s="40"/>
      <c r="J323" s="40"/>
      <c r="K323" s="61" t="s">
        <v>1</v>
      </c>
      <c r="L323" s="40"/>
      <c r="M323" s="61" t="s">
        <v>1</v>
      </c>
      <c r="N323" s="40"/>
      <c r="O323" s="55">
        <v>206.88</v>
      </c>
      <c r="P323" s="42"/>
      <c r="Q323" s="65" t="s">
        <v>1</v>
      </c>
      <c r="R323" s="38"/>
    </row>
    <row r="324" spans="1:18" ht="12.75">
      <c r="A324" s="39" t="s">
        <v>1</v>
      </c>
      <c r="B324" s="40"/>
      <c r="C324" s="39" t="s">
        <v>861</v>
      </c>
      <c r="D324" s="40"/>
      <c r="E324" s="39" t="s">
        <v>862</v>
      </c>
      <c r="F324" s="40"/>
      <c r="G324" s="40"/>
      <c r="H324" s="40"/>
      <c r="I324" s="40"/>
      <c r="J324" s="40"/>
      <c r="K324" s="99" t="s">
        <v>1313</v>
      </c>
      <c r="L324" s="40"/>
      <c r="M324" s="99" t="s">
        <v>1313</v>
      </c>
      <c r="N324" s="40"/>
      <c r="O324" s="41">
        <v>34724.2</v>
      </c>
      <c r="P324" s="42"/>
      <c r="Q324" s="37">
        <f>O324/M324</f>
        <v>0.9612501384121359</v>
      </c>
      <c r="R324" s="38"/>
    </row>
    <row r="325" spans="1:18" ht="12.75">
      <c r="A325" s="48" t="s">
        <v>1</v>
      </c>
      <c r="B325" s="40"/>
      <c r="C325" s="48" t="s">
        <v>993</v>
      </c>
      <c r="D325" s="40"/>
      <c r="E325" s="48" t="s">
        <v>994</v>
      </c>
      <c r="F325" s="40"/>
      <c r="G325" s="40"/>
      <c r="H325" s="40"/>
      <c r="I325" s="40"/>
      <c r="J325" s="40"/>
      <c r="K325" s="61" t="s">
        <v>1</v>
      </c>
      <c r="L325" s="40"/>
      <c r="M325" s="61" t="s">
        <v>1</v>
      </c>
      <c r="N325" s="40"/>
      <c r="O325" s="55" t="s">
        <v>1314</v>
      </c>
      <c r="P325" s="42"/>
      <c r="Q325" s="65" t="s">
        <v>1</v>
      </c>
      <c r="R325" s="38"/>
    </row>
    <row r="326" spans="1:18" ht="12.75">
      <c r="A326" s="48" t="s">
        <v>1</v>
      </c>
      <c r="B326" s="40"/>
      <c r="C326" s="48" t="s">
        <v>927</v>
      </c>
      <c r="D326" s="40"/>
      <c r="E326" s="48" t="s">
        <v>928</v>
      </c>
      <c r="F326" s="40"/>
      <c r="G326" s="40"/>
      <c r="H326" s="40"/>
      <c r="I326" s="40"/>
      <c r="J326" s="40"/>
      <c r="K326" s="61" t="s">
        <v>1</v>
      </c>
      <c r="L326" s="40"/>
      <c r="M326" s="61" t="s">
        <v>1</v>
      </c>
      <c r="N326" s="40"/>
      <c r="O326" s="55" t="s">
        <v>1315</v>
      </c>
      <c r="P326" s="42"/>
      <c r="Q326" s="65" t="s">
        <v>1</v>
      </c>
      <c r="R326" s="38"/>
    </row>
    <row r="327" spans="1:18" ht="12.75">
      <c r="A327" s="48" t="s">
        <v>1</v>
      </c>
      <c r="B327" s="40"/>
      <c r="C327" s="48" t="s">
        <v>930</v>
      </c>
      <c r="D327" s="40"/>
      <c r="E327" s="48" t="s">
        <v>931</v>
      </c>
      <c r="F327" s="40"/>
      <c r="G327" s="40"/>
      <c r="H327" s="40"/>
      <c r="I327" s="40"/>
      <c r="J327" s="40"/>
      <c r="K327" s="61" t="s">
        <v>1</v>
      </c>
      <c r="L327" s="40"/>
      <c r="M327" s="61" t="s">
        <v>1</v>
      </c>
      <c r="N327" s="40"/>
      <c r="O327" s="55">
        <v>2686.47</v>
      </c>
      <c r="P327" s="42"/>
      <c r="Q327" s="65" t="s">
        <v>1</v>
      </c>
      <c r="R327" s="38"/>
    </row>
    <row r="328" spans="1:18" ht="12.75">
      <c r="A328" s="48" t="s">
        <v>1</v>
      </c>
      <c r="B328" s="40"/>
      <c r="C328" s="48" t="s">
        <v>867</v>
      </c>
      <c r="D328" s="40"/>
      <c r="E328" s="48" t="s">
        <v>868</v>
      </c>
      <c r="F328" s="40"/>
      <c r="G328" s="40"/>
      <c r="H328" s="40"/>
      <c r="I328" s="40"/>
      <c r="J328" s="40"/>
      <c r="K328" s="61" t="s">
        <v>1</v>
      </c>
      <c r="L328" s="40"/>
      <c r="M328" s="61" t="s">
        <v>1</v>
      </c>
      <c r="N328" s="40"/>
      <c r="O328" s="55" t="s">
        <v>1316</v>
      </c>
      <c r="P328" s="42"/>
      <c r="Q328" s="65" t="s">
        <v>1</v>
      </c>
      <c r="R328" s="38"/>
    </row>
    <row r="329" spans="1:18" ht="12.75">
      <c r="A329" s="48" t="s">
        <v>1</v>
      </c>
      <c r="B329" s="40"/>
      <c r="C329" s="48" t="s">
        <v>939</v>
      </c>
      <c r="D329" s="40"/>
      <c r="E329" s="48" t="s">
        <v>862</v>
      </c>
      <c r="F329" s="40"/>
      <c r="G329" s="40"/>
      <c r="H329" s="40"/>
      <c r="I329" s="40"/>
      <c r="J329" s="40"/>
      <c r="K329" s="61" t="s">
        <v>1</v>
      </c>
      <c r="L329" s="40"/>
      <c r="M329" s="61" t="s">
        <v>1</v>
      </c>
      <c r="N329" s="40"/>
      <c r="O329" s="55" t="s">
        <v>1317</v>
      </c>
      <c r="P329" s="42"/>
      <c r="Q329" s="65" t="s">
        <v>1</v>
      </c>
      <c r="R329" s="38"/>
    </row>
    <row r="330" spans="1:18" ht="12.75">
      <c r="A330" s="39" t="s">
        <v>1</v>
      </c>
      <c r="B330" s="40"/>
      <c r="C330" s="39" t="s">
        <v>941</v>
      </c>
      <c r="D330" s="40"/>
      <c r="E330" s="39" t="s">
        <v>942</v>
      </c>
      <c r="F330" s="40"/>
      <c r="G330" s="40"/>
      <c r="H330" s="40"/>
      <c r="I330" s="40"/>
      <c r="J330" s="40"/>
      <c r="K330" s="99" t="s">
        <v>1318</v>
      </c>
      <c r="L330" s="40"/>
      <c r="M330" s="99" t="s">
        <v>1318</v>
      </c>
      <c r="N330" s="40"/>
      <c r="O330" s="41">
        <v>547.02</v>
      </c>
      <c r="P330" s="42"/>
      <c r="Q330" s="37">
        <f>O330/M330</f>
        <v>0.683775</v>
      </c>
      <c r="R330" s="38"/>
    </row>
    <row r="331" spans="1:18" ht="12.75">
      <c r="A331" s="48" t="s">
        <v>1</v>
      </c>
      <c r="B331" s="40"/>
      <c r="C331" s="48" t="s">
        <v>1266</v>
      </c>
      <c r="D331" s="40"/>
      <c r="E331" s="48" t="s">
        <v>1267</v>
      </c>
      <c r="F331" s="40"/>
      <c r="G331" s="40"/>
      <c r="H331" s="40"/>
      <c r="I331" s="40"/>
      <c r="J331" s="40"/>
      <c r="K331" s="61" t="s">
        <v>1</v>
      </c>
      <c r="L331" s="40"/>
      <c r="M331" s="61" t="s">
        <v>1</v>
      </c>
      <c r="N331" s="40"/>
      <c r="O331" s="55" t="s">
        <v>1319</v>
      </c>
      <c r="P331" s="42"/>
      <c r="Q331" s="55" t="s">
        <v>1</v>
      </c>
      <c r="R331" s="42"/>
    </row>
    <row r="332" spans="1:18" ht="12.75">
      <c r="A332" s="48" t="s">
        <v>1</v>
      </c>
      <c r="B332" s="40"/>
      <c r="C332" s="48" t="s">
        <v>949</v>
      </c>
      <c r="D332" s="40"/>
      <c r="E332" s="48" t="s">
        <v>950</v>
      </c>
      <c r="F332" s="40"/>
      <c r="G332" s="40"/>
      <c r="H332" s="40"/>
      <c r="I332" s="40"/>
      <c r="J332" s="40"/>
      <c r="K332" s="61" t="s">
        <v>1</v>
      </c>
      <c r="L332" s="40"/>
      <c r="M332" s="61" t="s">
        <v>1</v>
      </c>
      <c r="N332" s="40"/>
      <c r="O332" s="55">
        <v>59.52</v>
      </c>
      <c r="P332" s="42"/>
      <c r="Q332" s="55" t="s">
        <v>1</v>
      </c>
      <c r="R332" s="42"/>
    </row>
    <row r="333" spans="1:18" ht="12.75">
      <c r="A333" s="74"/>
      <c r="B333" s="40"/>
      <c r="C333" s="74" t="s">
        <v>985</v>
      </c>
      <c r="D333" s="40"/>
      <c r="E333" s="74" t="s">
        <v>1320</v>
      </c>
      <c r="F333" s="40"/>
      <c r="G333" s="40"/>
      <c r="H333" s="40"/>
      <c r="I333" s="40"/>
      <c r="J333" s="40"/>
      <c r="K333" s="100" t="s">
        <v>539</v>
      </c>
      <c r="L333" s="40"/>
      <c r="M333" s="100" t="s">
        <v>539</v>
      </c>
      <c r="N333" s="40"/>
      <c r="O333" s="75">
        <v>3519.64</v>
      </c>
      <c r="P333" s="42"/>
      <c r="Q333" s="73">
        <f>O333/M333</f>
        <v>0.703928</v>
      </c>
      <c r="R333" s="38"/>
    </row>
    <row r="334" spans="1:18" ht="12.75">
      <c r="A334" s="39" t="s">
        <v>1</v>
      </c>
      <c r="B334" s="40"/>
      <c r="C334" s="39" t="s">
        <v>861</v>
      </c>
      <c r="D334" s="40"/>
      <c r="E334" s="39" t="s">
        <v>862</v>
      </c>
      <c r="F334" s="40"/>
      <c r="G334" s="40"/>
      <c r="H334" s="40"/>
      <c r="I334" s="40"/>
      <c r="J334" s="40"/>
      <c r="K334" s="99" t="s">
        <v>539</v>
      </c>
      <c r="L334" s="40"/>
      <c r="M334" s="99" t="s">
        <v>539</v>
      </c>
      <c r="N334" s="40"/>
      <c r="O334" s="41">
        <v>3519.64</v>
      </c>
      <c r="P334" s="42"/>
      <c r="Q334" s="37">
        <f>O334/M334</f>
        <v>0.703928</v>
      </c>
      <c r="R334" s="38"/>
    </row>
    <row r="335" spans="1:18" ht="12.75">
      <c r="A335" s="48" t="s">
        <v>1</v>
      </c>
      <c r="B335" s="40"/>
      <c r="C335" s="48" t="s">
        <v>930</v>
      </c>
      <c r="D335" s="40"/>
      <c r="E335" s="48" t="s">
        <v>931</v>
      </c>
      <c r="F335" s="40"/>
      <c r="G335" s="40"/>
      <c r="H335" s="40"/>
      <c r="I335" s="40"/>
      <c r="J335" s="40"/>
      <c r="K335" s="61" t="s">
        <v>1</v>
      </c>
      <c r="L335" s="40"/>
      <c r="M335" s="61" t="s">
        <v>1</v>
      </c>
      <c r="N335" s="40"/>
      <c r="O335" s="55" t="s">
        <v>1321</v>
      </c>
      <c r="P335" s="42"/>
      <c r="Q335" s="65" t="s">
        <v>1</v>
      </c>
      <c r="R335" s="38"/>
    </row>
    <row r="336" spans="1:18" ht="12.75">
      <c r="A336" s="48" t="s">
        <v>1</v>
      </c>
      <c r="B336" s="40"/>
      <c r="C336" s="48" t="s">
        <v>939</v>
      </c>
      <c r="D336" s="40"/>
      <c r="E336" s="48" t="s">
        <v>862</v>
      </c>
      <c r="F336" s="40"/>
      <c r="G336" s="40"/>
      <c r="H336" s="40"/>
      <c r="I336" s="40"/>
      <c r="J336" s="40"/>
      <c r="K336" s="61" t="s">
        <v>1</v>
      </c>
      <c r="L336" s="40"/>
      <c r="M336" s="61" t="s">
        <v>1</v>
      </c>
      <c r="N336" s="40"/>
      <c r="O336" s="55">
        <v>3329.88</v>
      </c>
      <c r="P336" s="42"/>
      <c r="Q336" s="65" t="s">
        <v>1</v>
      </c>
      <c r="R336" s="38"/>
    </row>
    <row r="337" spans="1:18" ht="12.75">
      <c r="A337" s="74"/>
      <c r="B337" s="40"/>
      <c r="C337" s="74" t="s">
        <v>1034</v>
      </c>
      <c r="D337" s="40"/>
      <c r="E337" s="74" t="s">
        <v>1322</v>
      </c>
      <c r="F337" s="40"/>
      <c r="G337" s="40"/>
      <c r="H337" s="40"/>
      <c r="I337" s="40"/>
      <c r="J337" s="40"/>
      <c r="K337" s="100" t="s">
        <v>858</v>
      </c>
      <c r="L337" s="40"/>
      <c r="M337" s="100" t="s">
        <v>858</v>
      </c>
      <c r="N337" s="40"/>
      <c r="O337" s="75" t="s">
        <v>1323</v>
      </c>
      <c r="P337" s="42"/>
      <c r="Q337" s="73">
        <f>O337/M337</f>
        <v>0.8775569999999999</v>
      </c>
      <c r="R337" s="38"/>
    </row>
    <row r="338" spans="1:18" ht="12.75">
      <c r="A338" s="39" t="s">
        <v>1</v>
      </c>
      <c r="B338" s="40"/>
      <c r="C338" s="39" t="s">
        <v>861</v>
      </c>
      <c r="D338" s="40"/>
      <c r="E338" s="39" t="s">
        <v>862</v>
      </c>
      <c r="F338" s="40"/>
      <c r="G338" s="40"/>
      <c r="H338" s="40"/>
      <c r="I338" s="40"/>
      <c r="J338" s="40"/>
      <c r="K338" s="99" t="s">
        <v>858</v>
      </c>
      <c r="L338" s="40"/>
      <c r="M338" s="99" t="s">
        <v>858</v>
      </c>
      <c r="N338" s="40"/>
      <c r="O338" s="41" t="s">
        <v>1323</v>
      </c>
      <c r="P338" s="42"/>
      <c r="Q338" s="37">
        <f>O338/M338</f>
        <v>0.8775569999999999</v>
      </c>
      <c r="R338" s="38"/>
    </row>
    <row r="339" spans="1:18" ht="12.75">
      <c r="A339" s="48" t="s">
        <v>1</v>
      </c>
      <c r="B339" s="40"/>
      <c r="C339" s="48" t="s">
        <v>930</v>
      </c>
      <c r="D339" s="40"/>
      <c r="E339" s="48" t="s">
        <v>931</v>
      </c>
      <c r="F339" s="40"/>
      <c r="G339" s="40"/>
      <c r="H339" s="40"/>
      <c r="I339" s="40"/>
      <c r="J339" s="40"/>
      <c r="K339" s="61" t="s">
        <v>1</v>
      </c>
      <c r="L339" s="40"/>
      <c r="M339" s="61" t="s">
        <v>1</v>
      </c>
      <c r="N339" s="40"/>
      <c r="O339" s="55" t="s">
        <v>1324</v>
      </c>
      <c r="P339" s="42"/>
      <c r="Q339" s="65" t="s">
        <v>1</v>
      </c>
      <c r="R339" s="38"/>
    </row>
    <row r="340" spans="1:18" ht="12.75">
      <c r="A340" s="48" t="s">
        <v>1</v>
      </c>
      <c r="B340" s="40"/>
      <c r="C340" s="48" t="s">
        <v>939</v>
      </c>
      <c r="D340" s="40"/>
      <c r="E340" s="48" t="s">
        <v>862</v>
      </c>
      <c r="F340" s="40"/>
      <c r="G340" s="40"/>
      <c r="H340" s="40"/>
      <c r="I340" s="40"/>
      <c r="J340" s="40"/>
      <c r="K340" s="61" t="s">
        <v>1</v>
      </c>
      <c r="L340" s="40"/>
      <c r="M340" s="61" t="s">
        <v>1</v>
      </c>
      <c r="N340" s="40"/>
      <c r="O340" s="55" t="s">
        <v>1325</v>
      </c>
      <c r="P340" s="42"/>
      <c r="Q340" s="65" t="s">
        <v>1</v>
      </c>
      <c r="R340" s="38"/>
    </row>
    <row r="341" spans="1:18" ht="12.75">
      <c r="A341" s="74"/>
      <c r="B341" s="40"/>
      <c r="C341" s="74" t="s">
        <v>1037</v>
      </c>
      <c r="D341" s="40"/>
      <c r="E341" s="74" t="s">
        <v>1326</v>
      </c>
      <c r="F341" s="40"/>
      <c r="G341" s="40"/>
      <c r="H341" s="40"/>
      <c r="I341" s="40"/>
      <c r="J341" s="40"/>
      <c r="K341" s="100" t="s">
        <v>1327</v>
      </c>
      <c r="L341" s="40"/>
      <c r="M341" s="100" t="s">
        <v>1327</v>
      </c>
      <c r="N341" s="40"/>
      <c r="O341" s="75">
        <v>164545.93</v>
      </c>
      <c r="P341" s="42"/>
      <c r="Q341" s="73">
        <f>O341/M341</f>
        <v>0.9823637611940298</v>
      </c>
      <c r="R341" s="38"/>
    </row>
    <row r="342" spans="1:18" ht="12.75">
      <c r="A342" s="39" t="s">
        <v>1</v>
      </c>
      <c r="B342" s="40"/>
      <c r="C342" s="39" t="s">
        <v>874</v>
      </c>
      <c r="D342" s="40"/>
      <c r="E342" s="39" t="s">
        <v>875</v>
      </c>
      <c r="F342" s="40"/>
      <c r="G342" s="40"/>
      <c r="H342" s="40"/>
      <c r="I342" s="40"/>
      <c r="J342" s="40"/>
      <c r="K342" s="99" t="s">
        <v>1328</v>
      </c>
      <c r="L342" s="40"/>
      <c r="M342" s="99" t="s">
        <v>1328</v>
      </c>
      <c r="N342" s="40"/>
      <c r="O342" s="41" t="s">
        <v>1329</v>
      </c>
      <c r="P342" s="42"/>
      <c r="Q342" s="37">
        <f>O342/M342</f>
        <v>0.12</v>
      </c>
      <c r="R342" s="38"/>
    </row>
    <row r="343" spans="1:18" ht="12.75">
      <c r="A343" s="48" t="s">
        <v>1</v>
      </c>
      <c r="B343" s="40"/>
      <c r="C343" s="48" t="s">
        <v>885</v>
      </c>
      <c r="D343" s="40"/>
      <c r="E343" s="48" t="s">
        <v>886</v>
      </c>
      <c r="F343" s="40"/>
      <c r="G343" s="40"/>
      <c r="H343" s="40"/>
      <c r="I343" s="40"/>
      <c r="J343" s="40"/>
      <c r="K343" s="61" t="s">
        <v>1</v>
      </c>
      <c r="L343" s="40"/>
      <c r="M343" s="61" t="s">
        <v>1</v>
      </c>
      <c r="N343" s="40"/>
      <c r="O343" s="55" t="s">
        <v>1329</v>
      </c>
      <c r="P343" s="42"/>
      <c r="Q343" s="65" t="s">
        <v>1</v>
      </c>
      <c r="R343" s="38"/>
    </row>
    <row r="344" spans="1:18" ht="12.75">
      <c r="A344" s="39" t="s">
        <v>1</v>
      </c>
      <c r="B344" s="40"/>
      <c r="C344" s="39" t="s">
        <v>861</v>
      </c>
      <c r="D344" s="40"/>
      <c r="E344" s="39" t="s">
        <v>862</v>
      </c>
      <c r="F344" s="40"/>
      <c r="G344" s="40"/>
      <c r="H344" s="40"/>
      <c r="I344" s="40"/>
      <c r="J344" s="40"/>
      <c r="K344" s="99" t="s">
        <v>1330</v>
      </c>
      <c r="L344" s="40"/>
      <c r="M344" s="99" t="s">
        <v>1330</v>
      </c>
      <c r="N344" s="40"/>
      <c r="O344" s="41" t="s">
        <v>1331</v>
      </c>
      <c r="P344" s="42"/>
      <c r="Q344" s="37">
        <f>O344/M344</f>
        <v>0.8101483420593367</v>
      </c>
      <c r="R344" s="38"/>
    </row>
    <row r="345" spans="1:18" ht="12.75">
      <c r="A345" s="48" t="s">
        <v>1</v>
      </c>
      <c r="B345" s="40"/>
      <c r="C345" s="48" t="s">
        <v>930</v>
      </c>
      <c r="D345" s="40"/>
      <c r="E345" s="48" t="s">
        <v>931</v>
      </c>
      <c r="F345" s="40"/>
      <c r="G345" s="40"/>
      <c r="H345" s="40"/>
      <c r="I345" s="40"/>
      <c r="J345" s="40"/>
      <c r="K345" s="61" t="s">
        <v>1</v>
      </c>
      <c r="L345" s="40"/>
      <c r="M345" s="61" t="s">
        <v>1</v>
      </c>
      <c r="N345" s="40"/>
      <c r="O345" s="55" t="s">
        <v>1332</v>
      </c>
      <c r="P345" s="42"/>
      <c r="Q345" s="65" t="s">
        <v>1</v>
      </c>
      <c r="R345" s="38"/>
    </row>
    <row r="346" spans="1:18" ht="12.75">
      <c r="A346" s="48" t="s">
        <v>1</v>
      </c>
      <c r="B346" s="40"/>
      <c r="C346" s="48" t="s">
        <v>939</v>
      </c>
      <c r="D346" s="40"/>
      <c r="E346" s="48" t="s">
        <v>862</v>
      </c>
      <c r="F346" s="40"/>
      <c r="G346" s="40"/>
      <c r="H346" s="40"/>
      <c r="I346" s="40"/>
      <c r="J346" s="40"/>
      <c r="K346" s="61" t="s">
        <v>1</v>
      </c>
      <c r="L346" s="40"/>
      <c r="M346" s="61" t="s">
        <v>1</v>
      </c>
      <c r="N346" s="40"/>
      <c r="O346" s="55" t="s">
        <v>1333</v>
      </c>
      <c r="P346" s="42"/>
      <c r="Q346" s="65" t="s">
        <v>1</v>
      </c>
      <c r="R346" s="38"/>
    </row>
    <row r="347" spans="1:18" ht="12.75">
      <c r="A347" s="39" t="s">
        <v>1</v>
      </c>
      <c r="B347" s="40"/>
      <c r="C347" s="39" t="s">
        <v>1269</v>
      </c>
      <c r="D347" s="40"/>
      <c r="E347" s="39" t="s">
        <v>1270</v>
      </c>
      <c r="F347" s="40"/>
      <c r="G347" s="40"/>
      <c r="H347" s="40"/>
      <c r="I347" s="40"/>
      <c r="J347" s="40"/>
      <c r="K347" s="99" t="s">
        <v>1334</v>
      </c>
      <c r="L347" s="40"/>
      <c r="M347" s="99" t="s">
        <v>1334</v>
      </c>
      <c r="N347" s="40"/>
      <c r="O347" s="41">
        <v>31213.63</v>
      </c>
      <c r="P347" s="42"/>
      <c r="Q347" s="37">
        <f>O347/M347</f>
        <v>0.9865243362831859</v>
      </c>
      <c r="R347" s="38"/>
    </row>
    <row r="348" spans="1:18" ht="12.75">
      <c r="A348" s="48" t="s">
        <v>1</v>
      </c>
      <c r="B348" s="40"/>
      <c r="C348" s="48" t="s">
        <v>1272</v>
      </c>
      <c r="D348" s="40"/>
      <c r="E348" s="48" t="s">
        <v>1273</v>
      </c>
      <c r="F348" s="40"/>
      <c r="G348" s="40"/>
      <c r="H348" s="40"/>
      <c r="I348" s="40"/>
      <c r="J348" s="40"/>
      <c r="K348" s="61" t="s">
        <v>1</v>
      </c>
      <c r="L348" s="40"/>
      <c r="M348" s="61" t="s">
        <v>1</v>
      </c>
      <c r="N348" s="40"/>
      <c r="O348" s="55">
        <v>28990.63</v>
      </c>
      <c r="P348" s="42"/>
      <c r="Q348" s="65" t="s">
        <v>1</v>
      </c>
      <c r="R348" s="38"/>
    </row>
    <row r="349" spans="1:18" ht="12.75">
      <c r="A349" s="12"/>
      <c r="C349" s="12">
        <v>4227</v>
      </c>
      <c r="E349" s="8" t="s">
        <v>1278</v>
      </c>
      <c r="K349" s="1"/>
      <c r="M349" s="1"/>
      <c r="O349" s="13"/>
      <c r="P349" s="6">
        <v>2223</v>
      </c>
      <c r="Q349" s="16"/>
      <c r="R349" s="10"/>
    </row>
    <row r="350" spans="1:18" ht="12.75">
      <c r="A350" s="39" t="s">
        <v>1</v>
      </c>
      <c r="B350" s="40"/>
      <c r="C350" s="39" t="s">
        <v>952</v>
      </c>
      <c r="D350" s="40"/>
      <c r="E350" s="39" t="s">
        <v>953</v>
      </c>
      <c r="F350" s="40"/>
      <c r="G350" s="40"/>
      <c r="H350" s="40"/>
      <c r="I350" s="40"/>
      <c r="J350" s="40"/>
      <c r="K350" s="99" t="s">
        <v>1335</v>
      </c>
      <c r="L350" s="40"/>
      <c r="M350" s="99" t="s">
        <v>1335</v>
      </c>
      <c r="N350" s="40"/>
      <c r="O350" s="41" t="s">
        <v>1335</v>
      </c>
      <c r="P350" s="42"/>
      <c r="Q350" s="37" t="s">
        <v>278</v>
      </c>
      <c r="R350" s="38"/>
    </row>
    <row r="351" spans="1:18" ht="12.75">
      <c r="A351" s="48" t="s">
        <v>1</v>
      </c>
      <c r="B351" s="40"/>
      <c r="C351" s="48" t="s">
        <v>957</v>
      </c>
      <c r="D351" s="40"/>
      <c r="E351" s="48" t="s">
        <v>958</v>
      </c>
      <c r="F351" s="40"/>
      <c r="G351" s="40"/>
      <c r="H351" s="40"/>
      <c r="I351" s="40"/>
      <c r="J351" s="40"/>
      <c r="K351" s="61" t="s">
        <v>1</v>
      </c>
      <c r="L351" s="40"/>
      <c r="M351" s="61" t="s">
        <v>1</v>
      </c>
      <c r="N351" s="40"/>
      <c r="O351" s="55" t="s">
        <v>1335</v>
      </c>
      <c r="P351" s="42"/>
      <c r="Q351" s="55" t="s">
        <v>1</v>
      </c>
      <c r="R351" s="42"/>
    </row>
    <row r="352" spans="1:18" ht="12.75">
      <c r="A352" s="125" t="s">
        <v>1</v>
      </c>
      <c r="B352" s="40"/>
      <c r="C352" s="125" t="s">
        <v>1336</v>
      </c>
      <c r="D352" s="40"/>
      <c r="E352" s="40"/>
      <c r="F352" s="40"/>
      <c r="G352" s="40"/>
      <c r="H352" s="40"/>
      <c r="I352" s="40"/>
      <c r="J352" s="40"/>
      <c r="K352" s="134" t="s">
        <v>613</v>
      </c>
      <c r="L352" s="40"/>
      <c r="M352" s="134" t="s">
        <v>613</v>
      </c>
      <c r="N352" s="40"/>
      <c r="O352" s="135">
        <v>7854438.54</v>
      </c>
      <c r="P352" s="42"/>
      <c r="Q352" s="136">
        <f>O352/M352</f>
        <v>0.8778585716248004</v>
      </c>
      <c r="R352" s="38"/>
    </row>
    <row r="353" spans="1:18" ht="12.75">
      <c r="A353" s="124" t="s">
        <v>1</v>
      </c>
      <c r="B353" s="40"/>
      <c r="C353" s="124" t="s">
        <v>521</v>
      </c>
      <c r="D353" s="40"/>
      <c r="E353" s="40"/>
      <c r="F353" s="40"/>
      <c r="G353" s="40"/>
      <c r="H353" s="40"/>
      <c r="I353" s="40"/>
      <c r="J353" s="40"/>
      <c r="K353" s="123" t="s">
        <v>1337</v>
      </c>
      <c r="L353" s="40"/>
      <c r="M353" s="123" t="s">
        <v>1337</v>
      </c>
      <c r="N353" s="40"/>
      <c r="O353" s="137">
        <v>4684374.67</v>
      </c>
      <c r="P353" s="42"/>
      <c r="Q353" s="138">
        <f>O353/M353</f>
        <v>0.910828517385439</v>
      </c>
      <c r="R353" s="38"/>
    </row>
    <row r="354" spans="1:18" ht="12.75">
      <c r="A354" s="124" t="s">
        <v>1</v>
      </c>
      <c r="B354" s="40"/>
      <c r="C354" s="124" t="s">
        <v>525</v>
      </c>
      <c r="D354" s="40"/>
      <c r="E354" s="40"/>
      <c r="F354" s="40"/>
      <c r="G354" s="40"/>
      <c r="H354" s="40"/>
      <c r="I354" s="40"/>
      <c r="J354" s="40"/>
      <c r="K354" s="123" t="s">
        <v>1337</v>
      </c>
      <c r="L354" s="40"/>
      <c r="M354" s="123" t="s">
        <v>1337</v>
      </c>
      <c r="N354" s="40"/>
      <c r="O354" s="137">
        <v>4684374.67</v>
      </c>
      <c r="P354" s="42"/>
      <c r="Q354" s="138">
        <f aca="true" t="shared" si="2" ref="Q354:Q366">O354/M354</f>
        <v>0.910828517385439</v>
      </c>
      <c r="R354" s="38"/>
    </row>
    <row r="355" spans="1:18" ht="12.75">
      <c r="A355" s="124" t="s">
        <v>1</v>
      </c>
      <c r="B355" s="40"/>
      <c r="C355" s="124" t="s">
        <v>526</v>
      </c>
      <c r="D355" s="40"/>
      <c r="E355" s="40"/>
      <c r="F355" s="40"/>
      <c r="G355" s="40"/>
      <c r="H355" s="40"/>
      <c r="I355" s="40"/>
      <c r="J355" s="40"/>
      <c r="K355" s="123" t="s">
        <v>1338</v>
      </c>
      <c r="L355" s="40"/>
      <c r="M355" s="123" t="s">
        <v>1338</v>
      </c>
      <c r="N355" s="40"/>
      <c r="O355" s="137">
        <v>887098.06</v>
      </c>
      <c r="P355" s="42"/>
      <c r="Q355" s="138">
        <f t="shared" si="2"/>
        <v>0.7224808079162764</v>
      </c>
      <c r="R355" s="38"/>
    </row>
    <row r="356" spans="1:18" ht="12.75">
      <c r="A356" s="124" t="s">
        <v>1</v>
      </c>
      <c r="B356" s="40"/>
      <c r="C356" s="124" t="s">
        <v>553</v>
      </c>
      <c r="D356" s="40"/>
      <c r="E356" s="40"/>
      <c r="F356" s="40"/>
      <c r="G356" s="40"/>
      <c r="H356" s="40"/>
      <c r="I356" s="40"/>
      <c r="J356" s="40"/>
      <c r="K356" s="123" t="s">
        <v>1338</v>
      </c>
      <c r="L356" s="40"/>
      <c r="M356" s="123" t="s">
        <v>1338</v>
      </c>
      <c r="N356" s="40"/>
      <c r="O356" s="137">
        <v>887098.06</v>
      </c>
      <c r="P356" s="42"/>
      <c r="Q356" s="138">
        <f t="shared" si="2"/>
        <v>0.7224808079162764</v>
      </c>
      <c r="R356" s="38"/>
    </row>
    <row r="357" spans="1:18" ht="12.75">
      <c r="A357" s="124" t="s">
        <v>1</v>
      </c>
      <c r="B357" s="40"/>
      <c r="C357" s="124" t="s">
        <v>530</v>
      </c>
      <c r="D357" s="40"/>
      <c r="E357" s="40"/>
      <c r="F357" s="40"/>
      <c r="G357" s="40"/>
      <c r="H357" s="40"/>
      <c r="I357" s="40"/>
      <c r="J357" s="40"/>
      <c r="K357" s="123" t="s">
        <v>265</v>
      </c>
      <c r="L357" s="40"/>
      <c r="M357" s="123" t="s">
        <v>265</v>
      </c>
      <c r="N357" s="40"/>
      <c r="O357" s="137" t="s">
        <v>1339</v>
      </c>
      <c r="P357" s="42"/>
      <c r="Q357" s="138">
        <f t="shared" si="2"/>
        <v>0.21290833333333334</v>
      </c>
      <c r="R357" s="38"/>
    </row>
    <row r="358" spans="1:18" ht="12.75">
      <c r="A358" s="124" t="s">
        <v>1</v>
      </c>
      <c r="B358" s="40"/>
      <c r="C358" s="124" t="s">
        <v>533</v>
      </c>
      <c r="D358" s="40"/>
      <c r="E358" s="40"/>
      <c r="F358" s="40"/>
      <c r="G358" s="40"/>
      <c r="H358" s="40"/>
      <c r="I358" s="40"/>
      <c r="J358" s="40"/>
      <c r="K358" s="123" t="s">
        <v>265</v>
      </c>
      <c r="L358" s="40"/>
      <c r="M358" s="123" t="s">
        <v>265</v>
      </c>
      <c r="N358" s="40"/>
      <c r="O358" s="137" t="s">
        <v>1339</v>
      </c>
      <c r="P358" s="42"/>
      <c r="Q358" s="138">
        <f t="shared" si="2"/>
        <v>0.21290833333333334</v>
      </c>
      <c r="R358" s="38"/>
    </row>
    <row r="359" spans="1:18" ht="12.75">
      <c r="A359" s="124" t="s">
        <v>1</v>
      </c>
      <c r="B359" s="40"/>
      <c r="C359" s="124" t="s">
        <v>534</v>
      </c>
      <c r="D359" s="40"/>
      <c r="E359" s="40"/>
      <c r="F359" s="40"/>
      <c r="G359" s="40"/>
      <c r="H359" s="40"/>
      <c r="I359" s="40"/>
      <c r="J359" s="40"/>
      <c r="K359" s="123" t="s">
        <v>1340</v>
      </c>
      <c r="L359" s="40"/>
      <c r="M359" s="123" t="s">
        <v>1340</v>
      </c>
      <c r="N359" s="40"/>
      <c r="O359" s="137">
        <f>O360+O361+O362</f>
        <v>2022166.32</v>
      </c>
      <c r="P359" s="42"/>
      <c r="Q359" s="138">
        <f t="shared" si="2"/>
        <v>0.917235311834356</v>
      </c>
      <c r="R359" s="38"/>
    </row>
    <row r="360" spans="1:18" ht="12.75">
      <c r="A360" s="124" t="s">
        <v>1</v>
      </c>
      <c r="B360" s="40"/>
      <c r="C360" s="124" t="s">
        <v>562</v>
      </c>
      <c r="D360" s="40"/>
      <c r="E360" s="40"/>
      <c r="F360" s="40"/>
      <c r="G360" s="40"/>
      <c r="H360" s="40"/>
      <c r="I360" s="40"/>
      <c r="J360" s="40"/>
      <c r="K360" s="123" t="s">
        <v>1923</v>
      </c>
      <c r="L360" s="40"/>
      <c r="M360" s="123" t="s">
        <v>1923</v>
      </c>
      <c r="N360" s="40"/>
      <c r="O360" s="137" t="s">
        <v>1924</v>
      </c>
      <c r="P360" s="42"/>
      <c r="Q360" s="138">
        <f t="shared" si="2"/>
        <v>0.8825</v>
      </c>
      <c r="R360" s="38"/>
    </row>
    <row r="361" spans="1:18" ht="12.75">
      <c r="A361" s="124" t="s">
        <v>1</v>
      </c>
      <c r="B361" s="40"/>
      <c r="C361" s="124" t="s">
        <v>565</v>
      </c>
      <c r="D361" s="40"/>
      <c r="E361" s="40"/>
      <c r="F361" s="40"/>
      <c r="G361" s="40"/>
      <c r="H361" s="40"/>
      <c r="I361" s="40"/>
      <c r="J361" s="40"/>
      <c r="K361" s="123" t="s">
        <v>1925</v>
      </c>
      <c r="L361" s="40"/>
      <c r="M361" s="123" t="s">
        <v>1925</v>
      </c>
      <c r="N361" s="40"/>
      <c r="O361" s="137">
        <v>1894042.82</v>
      </c>
      <c r="P361" s="42"/>
      <c r="Q361" s="138">
        <f t="shared" si="2"/>
        <v>0.9139210185501506</v>
      </c>
      <c r="R361" s="38"/>
    </row>
    <row r="362" spans="1:18" ht="12.75">
      <c r="A362" s="124" t="s">
        <v>1</v>
      </c>
      <c r="B362" s="40"/>
      <c r="C362" s="124" t="s">
        <v>567</v>
      </c>
      <c r="D362" s="40"/>
      <c r="E362" s="40"/>
      <c r="F362" s="40"/>
      <c r="G362" s="40"/>
      <c r="H362" s="40"/>
      <c r="I362" s="40"/>
      <c r="J362" s="40"/>
      <c r="K362" s="123" t="s">
        <v>1926</v>
      </c>
      <c r="L362" s="40"/>
      <c r="M362" s="123" t="s">
        <v>1926</v>
      </c>
      <c r="N362" s="40"/>
      <c r="O362" s="137">
        <v>99883.5</v>
      </c>
      <c r="P362" s="42"/>
      <c r="Q362" s="138">
        <f t="shared" si="2"/>
        <v>0.9968811130184838</v>
      </c>
      <c r="R362" s="38"/>
    </row>
    <row r="363" spans="1:18" ht="12.75">
      <c r="A363" s="124" t="s">
        <v>1</v>
      </c>
      <c r="B363" s="40"/>
      <c r="C363" s="124" t="s">
        <v>537</v>
      </c>
      <c r="D363" s="40"/>
      <c r="E363" s="40"/>
      <c r="F363" s="40"/>
      <c r="G363" s="40"/>
      <c r="H363" s="40"/>
      <c r="I363" s="40"/>
      <c r="J363" s="40"/>
      <c r="K363" s="123" t="s">
        <v>539</v>
      </c>
      <c r="L363" s="40"/>
      <c r="M363" s="123" t="s">
        <v>539</v>
      </c>
      <c r="N363" s="40"/>
      <c r="O363" s="137" t="s">
        <v>43</v>
      </c>
      <c r="P363" s="42"/>
      <c r="Q363" s="138">
        <f t="shared" si="2"/>
        <v>0</v>
      </c>
      <c r="R363" s="38"/>
    </row>
    <row r="364" spans="1:18" ht="12.75">
      <c r="A364" s="124" t="s">
        <v>1</v>
      </c>
      <c r="B364" s="40"/>
      <c r="C364" s="124" t="s">
        <v>540</v>
      </c>
      <c r="D364" s="40"/>
      <c r="E364" s="40"/>
      <c r="F364" s="40"/>
      <c r="G364" s="40"/>
      <c r="H364" s="40"/>
      <c r="I364" s="40"/>
      <c r="J364" s="40"/>
      <c r="K364" s="123" t="s">
        <v>539</v>
      </c>
      <c r="L364" s="40"/>
      <c r="M364" s="123" t="s">
        <v>539</v>
      </c>
      <c r="N364" s="40"/>
      <c r="O364" s="137" t="s">
        <v>43</v>
      </c>
      <c r="P364" s="42"/>
      <c r="Q364" s="138">
        <f t="shared" si="2"/>
        <v>0</v>
      </c>
      <c r="R364" s="38"/>
    </row>
    <row r="365" spans="1:18" ht="12.75">
      <c r="A365" s="124" t="s">
        <v>1</v>
      </c>
      <c r="B365" s="40"/>
      <c r="C365" s="124" t="s">
        <v>581</v>
      </c>
      <c r="D365" s="40"/>
      <c r="E365" s="40"/>
      <c r="F365" s="40"/>
      <c r="G365" s="40"/>
      <c r="H365" s="40"/>
      <c r="I365" s="40"/>
      <c r="J365" s="40"/>
      <c r="K365" s="123" t="s">
        <v>589</v>
      </c>
      <c r="L365" s="40"/>
      <c r="M365" s="123" t="s">
        <v>589</v>
      </c>
      <c r="N365" s="40"/>
      <c r="O365" s="137">
        <v>248024.99</v>
      </c>
      <c r="P365" s="42"/>
      <c r="Q365" s="138">
        <f t="shared" si="2"/>
        <v>0.8084072071367341</v>
      </c>
      <c r="R365" s="38"/>
    </row>
    <row r="366" spans="1:18" ht="12.75">
      <c r="A366" s="124" t="s">
        <v>1</v>
      </c>
      <c r="B366" s="40"/>
      <c r="C366" s="124" t="s">
        <v>588</v>
      </c>
      <c r="D366" s="40"/>
      <c r="E366" s="40"/>
      <c r="F366" s="40"/>
      <c r="G366" s="40"/>
      <c r="H366" s="40"/>
      <c r="I366" s="40"/>
      <c r="J366" s="40"/>
      <c r="K366" s="123" t="s">
        <v>589</v>
      </c>
      <c r="L366" s="40"/>
      <c r="M366" s="123" t="s">
        <v>589</v>
      </c>
      <c r="N366" s="40"/>
      <c r="O366" s="137">
        <v>248024.99</v>
      </c>
      <c r="P366" s="42"/>
      <c r="Q366" s="138">
        <f t="shared" si="2"/>
        <v>0.8084072071367341</v>
      </c>
      <c r="R366" s="38"/>
    </row>
    <row r="367" spans="1:18" ht="12.75">
      <c r="A367" s="119" t="s">
        <v>1</v>
      </c>
      <c r="B367" s="40"/>
      <c r="C367" s="119" t="s">
        <v>1341</v>
      </c>
      <c r="D367" s="40"/>
      <c r="E367" s="119" t="s">
        <v>1342</v>
      </c>
      <c r="F367" s="40"/>
      <c r="G367" s="40"/>
      <c r="H367" s="40"/>
      <c r="I367" s="40"/>
      <c r="J367" s="40"/>
      <c r="K367" s="120" t="s">
        <v>613</v>
      </c>
      <c r="L367" s="40"/>
      <c r="M367" s="120" t="s">
        <v>613</v>
      </c>
      <c r="N367" s="40"/>
      <c r="O367" s="139">
        <v>7854438.54</v>
      </c>
      <c r="P367" s="42"/>
      <c r="Q367" s="140">
        <f>O367/M367</f>
        <v>0.8778585716248004</v>
      </c>
      <c r="R367" s="38"/>
    </row>
    <row r="368" spans="1:18" ht="12.75">
      <c r="A368" s="74"/>
      <c r="B368" s="40"/>
      <c r="C368" s="74" t="s">
        <v>822</v>
      </c>
      <c r="D368" s="40"/>
      <c r="E368" s="74" t="s">
        <v>823</v>
      </c>
      <c r="F368" s="40"/>
      <c r="G368" s="40"/>
      <c r="H368" s="40"/>
      <c r="I368" s="40"/>
      <c r="J368" s="40"/>
      <c r="K368" s="100" t="s">
        <v>1343</v>
      </c>
      <c r="L368" s="40"/>
      <c r="M368" s="100" t="s">
        <v>1343</v>
      </c>
      <c r="N368" s="40"/>
      <c r="O368" s="75">
        <v>3795760.81</v>
      </c>
      <c r="P368" s="42"/>
      <c r="Q368" s="73">
        <f>O368/M368</f>
        <v>0.9208881089258992</v>
      </c>
      <c r="R368" s="38"/>
    </row>
    <row r="369" spans="1:18" ht="12.75">
      <c r="A369" s="39" t="s">
        <v>1</v>
      </c>
      <c r="B369" s="40"/>
      <c r="C369" s="39" t="s">
        <v>828</v>
      </c>
      <c r="D369" s="40"/>
      <c r="E369" s="39" t="s">
        <v>829</v>
      </c>
      <c r="F369" s="40"/>
      <c r="G369" s="40"/>
      <c r="H369" s="40"/>
      <c r="I369" s="40"/>
      <c r="J369" s="40"/>
      <c r="K369" s="99" t="s">
        <v>1345</v>
      </c>
      <c r="L369" s="40"/>
      <c r="M369" s="99" t="s">
        <v>1345</v>
      </c>
      <c r="N369" s="40"/>
      <c r="O369" s="41">
        <v>2829493.98</v>
      </c>
      <c r="P369" s="42"/>
      <c r="Q369" s="37">
        <f>O369/M369</f>
        <v>0.9522862929716107</v>
      </c>
      <c r="R369" s="38"/>
    </row>
    <row r="370" spans="1:18" ht="12.75">
      <c r="A370" s="48" t="s">
        <v>1</v>
      </c>
      <c r="B370" s="40"/>
      <c r="C370" s="48" t="s">
        <v>833</v>
      </c>
      <c r="D370" s="40"/>
      <c r="E370" s="48" t="s">
        <v>834</v>
      </c>
      <c r="F370" s="40"/>
      <c r="G370" s="40"/>
      <c r="H370" s="40"/>
      <c r="I370" s="40"/>
      <c r="J370" s="40"/>
      <c r="K370" s="61" t="s">
        <v>1</v>
      </c>
      <c r="L370" s="40"/>
      <c r="M370" s="61" t="s">
        <v>1</v>
      </c>
      <c r="N370" s="40"/>
      <c r="O370" s="55">
        <v>2829493.98</v>
      </c>
      <c r="P370" s="42"/>
      <c r="Q370" s="65" t="s">
        <v>1</v>
      </c>
      <c r="R370" s="38"/>
    </row>
    <row r="371" spans="1:18" ht="12.75">
      <c r="A371" s="39" t="s">
        <v>1</v>
      </c>
      <c r="B371" s="40"/>
      <c r="C371" s="39" t="s">
        <v>839</v>
      </c>
      <c r="D371" s="40"/>
      <c r="E371" s="39" t="s">
        <v>840</v>
      </c>
      <c r="F371" s="40"/>
      <c r="G371" s="40"/>
      <c r="H371" s="40"/>
      <c r="I371" s="40"/>
      <c r="J371" s="40"/>
      <c r="K371" s="99" t="s">
        <v>1346</v>
      </c>
      <c r="L371" s="40"/>
      <c r="M371" s="99" t="s">
        <v>1346</v>
      </c>
      <c r="N371" s="40"/>
      <c r="O371" s="41" t="s">
        <v>1347</v>
      </c>
      <c r="P371" s="42"/>
      <c r="Q371" s="37">
        <f>O371/M371</f>
        <v>0.6846187797619048</v>
      </c>
      <c r="R371" s="38"/>
    </row>
    <row r="372" spans="1:18" ht="12.75">
      <c r="A372" s="48" t="s">
        <v>1</v>
      </c>
      <c r="B372" s="40"/>
      <c r="C372" s="48" t="s">
        <v>844</v>
      </c>
      <c r="D372" s="40"/>
      <c r="E372" s="48" t="s">
        <v>840</v>
      </c>
      <c r="F372" s="40"/>
      <c r="G372" s="40"/>
      <c r="H372" s="40"/>
      <c r="I372" s="40"/>
      <c r="J372" s="40"/>
      <c r="K372" s="61" t="s">
        <v>1</v>
      </c>
      <c r="L372" s="40"/>
      <c r="M372" s="61" t="s">
        <v>1</v>
      </c>
      <c r="N372" s="40"/>
      <c r="O372" s="55" t="s">
        <v>1347</v>
      </c>
      <c r="P372" s="42"/>
      <c r="Q372" s="65" t="s">
        <v>1</v>
      </c>
      <c r="R372" s="38"/>
    </row>
    <row r="373" spans="1:18" ht="12.75">
      <c r="A373" s="39" t="s">
        <v>1</v>
      </c>
      <c r="B373" s="40"/>
      <c r="C373" s="39" t="s">
        <v>845</v>
      </c>
      <c r="D373" s="40"/>
      <c r="E373" s="39" t="s">
        <v>846</v>
      </c>
      <c r="F373" s="40"/>
      <c r="G373" s="40"/>
      <c r="H373" s="40"/>
      <c r="I373" s="40"/>
      <c r="J373" s="40"/>
      <c r="K373" s="99" t="s">
        <v>1348</v>
      </c>
      <c r="L373" s="40"/>
      <c r="M373" s="99" t="s">
        <v>1348</v>
      </c>
      <c r="N373" s="40"/>
      <c r="O373" s="41">
        <f>O374+O375</f>
        <v>438058.49</v>
      </c>
      <c r="P373" s="42"/>
      <c r="Q373" s="37">
        <f>O373/M373</f>
        <v>0.8832714789797358</v>
      </c>
      <c r="R373" s="38"/>
    </row>
    <row r="374" spans="1:18" ht="12.75">
      <c r="A374" s="48" t="s">
        <v>1</v>
      </c>
      <c r="B374" s="40"/>
      <c r="C374" s="48" t="s">
        <v>850</v>
      </c>
      <c r="D374" s="40"/>
      <c r="E374" s="48" t="s">
        <v>851</v>
      </c>
      <c r="F374" s="40"/>
      <c r="G374" s="40"/>
      <c r="H374" s="40"/>
      <c r="I374" s="40"/>
      <c r="J374" s="40"/>
      <c r="K374" s="61" t="s">
        <v>1</v>
      </c>
      <c r="L374" s="40"/>
      <c r="M374" s="61" t="s">
        <v>1</v>
      </c>
      <c r="N374" s="40"/>
      <c r="O374" s="55">
        <v>399356.47</v>
      </c>
      <c r="P374" s="42"/>
      <c r="Q374" s="65" t="s">
        <v>1</v>
      </c>
      <c r="R374" s="38"/>
    </row>
    <row r="375" spans="1:18" ht="12.75">
      <c r="A375" s="48" t="s">
        <v>1</v>
      </c>
      <c r="B375" s="40"/>
      <c r="C375" s="48" t="s">
        <v>853</v>
      </c>
      <c r="D375" s="40"/>
      <c r="E375" s="48" t="s">
        <v>854</v>
      </c>
      <c r="F375" s="40"/>
      <c r="G375" s="40"/>
      <c r="H375" s="40"/>
      <c r="I375" s="40"/>
      <c r="J375" s="40"/>
      <c r="K375" s="61" t="s">
        <v>1</v>
      </c>
      <c r="L375" s="40"/>
      <c r="M375" s="61" t="s">
        <v>1</v>
      </c>
      <c r="N375" s="40"/>
      <c r="O375" s="55">
        <v>38702.02</v>
      </c>
      <c r="P375" s="42"/>
      <c r="Q375" s="65" t="s">
        <v>1</v>
      </c>
      <c r="R375" s="38"/>
    </row>
    <row r="376" spans="1:18" ht="12.75">
      <c r="A376" s="39" t="s">
        <v>1</v>
      </c>
      <c r="B376" s="40"/>
      <c r="C376" s="39" t="s">
        <v>874</v>
      </c>
      <c r="D376" s="40"/>
      <c r="E376" s="39" t="s">
        <v>875</v>
      </c>
      <c r="F376" s="40"/>
      <c r="G376" s="40"/>
      <c r="H376" s="40"/>
      <c r="I376" s="40"/>
      <c r="J376" s="40"/>
      <c r="K376" s="99" t="s">
        <v>1349</v>
      </c>
      <c r="L376" s="40"/>
      <c r="M376" s="99" t="s">
        <v>1349</v>
      </c>
      <c r="N376" s="40"/>
      <c r="O376" s="41" t="s">
        <v>1350</v>
      </c>
      <c r="P376" s="42"/>
      <c r="Q376" s="37">
        <f>O376/M376</f>
        <v>0.9357960230232806</v>
      </c>
      <c r="R376" s="38"/>
    </row>
    <row r="377" spans="1:18" ht="12.75">
      <c r="A377" s="48" t="s">
        <v>1</v>
      </c>
      <c r="B377" s="40"/>
      <c r="C377" s="48" t="s">
        <v>879</v>
      </c>
      <c r="D377" s="40"/>
      <c r="E377" s="48" t="s">
        <v>880</v>
      </c>
      <c r="F377" s="40"/>
      <c r="G377" s="40"/>
      <c r="H377" s="40"/>
      <c r="I377" s="40"/>
      <c r="J377" s="40"/>
      <c r="K377" s="61" t="s">
        <v>1</v>
      </c>
      <c r="L377" s="40"/>
      <c r="M377" s="61" t="s">
        <v>1</v>
      </c>
      <c r="N377" s="40"/>
      <c r="O377" s="55">
        <v>0</v>
      </c>
      <c r="P377" s="42"/>
      <c r="Q377" s="65" t="s">
        <v>1</v>
      </c>
      <c r="R377" s="38"/>
    </row>
    <row r="378" spans="1:18" ht="12.75">
      <c r="A378" s="48" t="s">
        <v>1</v>
      </c>
      <c r="B378" s="40"/>
      <c r="C378" s="48" t="s">
        <v>1183</v>
      </c>
      <c r="D378" s="40"/>
      <c r="E378" s="48" t="s">
        <v>1184</v>
      </c>
      <c r="F378" s="40"/>
      <c r="G378" s="40"/>
      <c r="H378" s="40"/>
      <c r="I378" s="40"/>
      <c r="J378" s="40"/>
      <c r="K378" s="61" t="s">
        <v>1</v>
      </c>
      <c r="L378" s="40"/>
      <c r="M378" s="61" t="s">
        <v>1</v>
      </c>
      <c r="N378" s="40"/>
      <c r="O378" s="55" t="s">
        <v>1351</v>
      </c>
      <c r="P378" s="42"/>
      <c r="Q378" s="65" t="s">
        <v>1</v>
      </c>
      <c r="R378" s="38"/>
    </row>
    <row r="379" spans="1:18" ht="12.75">
      <c r="A379" s="48" t="s">
        <v>1</v>
      </c>
      <c r="B379" s="40"/>
      <c r="C379" s="48" t="s">
        <v>882</v>
      </c>
      <c r="D379" s="40"/>
      <c r="E379" s="48" t="s">
        <v>883</v>
      </c>
      <c r="F379" s="40"/>
      <c r="G379" s="40"/>
      <c r="H379" s="40"/>
      <c r="I379" s="40"/>
      <c r="J379" s="40"/>
      <c r="K379" s="61" t="s">
        <v>1</v>
      </c>
      <c r="L379" s="40"/>
      <c r="M379" s="61" t="s">
        <v>1</v>
      </c>
      <c r="N379" s="40"/>
      <c r="O379" s="55" t="s">
        <v>1352</v>
      </c>
      <c r="P379" s="42"/>
      <c r="Q379" s="65" t="s">
        <v>1</v>
      </c>
      <c r="R379" s="38"/>
    </row>
    <row r="380" spans="1:18" ht="12.75">
      <c r="A380" s="74"/>
      <c r="B380" s="40"/>
      <c r="C380" s="74" t="s">
        <v>869</v>
      </c>
      <c r="D380" s="40"/>
      <c r="E380" s="74" t="s">
        <v>870</v>
      </c>
      <c r="F380" s="40"/>
      <c r="G380" s="40"/>
      <c r="H380" s="40"/>
      <c r="I380" s="40"/>
      <c r="J380" s="40"/>
      <c r="K380" s="100" t="s">
        <v>1353</v>
      </c>
      <c r="L380" s="40"/>
      <c r="M380" s="100" t="s">
        <v>1353</v>
      </c>
      <c r="N380" s="40"/>
      <c r="O380" s="75">
        <v>1089026.31</v>
      </c>
      <c r="P380" s="42"/>
      <c r="Q380" s="73">
        <f>O380/M380</f>
        <v>0.7444959289567055</v>
      </c>
      <c r="R380" s="38"/>
    </row>
    <row r="381" spans="1:18" ht="12.75">
      <c r="A381" s="39" t="s">
        <v>1</v>
      </c>
      <c r="B381" s="40"/>
      <c r="C381" s="39" t="s">
        <v>874</v>
      </c>
      <c r="D381" s="40"/>
      <c r="E381" s="39" t="s">
        <v>875</v>
      </c>
      <c r="F381" s="40"/>
      <c r="G381" s="40"/>
      <c r="H381" s="40"/>
      <c r="I381" s="40"/>
      <c r="J381" s="40"/>
      <c r="K381" s="99" t="s">
        <v>342</v>
      </c>
      <c r="L381" s="40"/>
      <c r="M381" s="99" t="s">
        <v>342</v>
      </c>
      <c r="N381" s="40"/>
      <c r="O381" s="41">
        <f>O382+O383+O384</f>
        <v>11614.619999999999</v>
      </c>
      <c r="P381" s="42"/>
      <c r="Q381" s="37">
        <f>O381/M381</f>
        <v>0.2903655</v>
      </c>
      <c r="R381" s="38"/>
    </row>
    <row r="382" spans="1:18" ht="12.75">
      <c r="A382" s="48" t="s">
        <v>1</v>
      </c>
      <c r="B382" s="40"/>
      <c r="C382" s="48" t="s">
        <v>879</v>
      </c>
      <c r="D382" s="40"/>
      <c r="E382" s="48" t="s">
        <v>880</v>
      </c>
      <c r="F382" s="40"/>
      <c r="G382" s="40"/>
      <c r="H382" s="40"/>
      <c r="I382" s="40"/>
      <c r="J382" s="40"/>
      <c r="K382" s="61" t="s">
        <v>1</v>
      </c>
      <c r="L382" s="40"/>
      <c r="M382" s="61" t="s">
        <v>1</v>
      </c>
      <c r="N382" s="40"/>
      <c r="O382" s="55">
        <v>10678.21</v>
      </c>
      <c r="P382" s="42"/>
      <c r="Q382" s="65" t="s">
        <v>1</v>
      </c>
      <c r="R382" s="38"/>
    </row>
    <row r="383" spans="1:18" ht="12.75">
      <c r="A383" s="48" t="s">
        <v>1</v>
      </c>
      <c r="B383" s="40"/>
      <c r="C383" s="48" t="s">
        <v>1183</v>
      </c>
      <c r="D383" s="40"/>
      <c r="E383" s="48" t="s">
        <v>1184</v>
      </c>
      <c r="F383" s="40"/>
      <c r="G383" s="40"/>
      <c r="H383" s="40"/>
      <c r="I383" s="40"/>
      <c r="J383" s="40"/>
      <c r="K383" s="61" t="s">
        <v>1</v>
      </c>
      <c r="L383" s="40"/>
      <c r="M383" s="61" t="s">
        <v>1</v>
      </c>
      <c r="N383" s="40"/>
      <c r="O383" s="55">
        <v>323.91</v>
      </c>
      <c r="P383" s="42"/>
      <c r="Q383" s="65" t="s">
        <v>1</v>
      </c>
      <c r="R383" s="38"/>
    </row>
    <row r="384" spans="1:18" ht="12.75">
      <c r="A384" s="48" t="s">
        <v>1</v>
      </c>
      <c r="B384" s="40"/>
      <c r="C384" s="48" t="s">
        <v>882</v>
      </c>
      <c r="D384" s="40"/>
      <c r="E384" s="48" t="s">
        <v>883</v>
      </c>
      <c r="F384" s="40"/>
      <c r="G384" s="40"/>
      <c r="H384" s="40"/>
      <c r="I384" s="40"/>
      <c r="J384" s="40"/>
      <c r="K384" s="61" t="s">
        <v>1</v>
      </c>
      <c r="L384" s="40"/>
      <c r="M384" s="61" t="s">
        <v>1</v>
      </c>
      <c r="N384" s="40"/>
      <c r="O384" s="55" t="s">
        <v>1354</v>
      </c>
      <c r="P384" s="42"/>
      <c r="Q384" s="65" t="s">
        <v>1</v>
      </c>
      <c r="R384" s="38"/>
    </row>
    <row r="385" spans="1:18" ht="12.75">
      <c r="A385" s="39" t="s">
        <v>1</v>
      </c>
      <c r="B385" s="40"/>
      <c r="C385" s="39" t="s">
        <v>887</v>
      </c>
      <c r="D385" s="40"/>
      <c r="E385" s="39" t="s">
        <v>888</v>
      </c>
      <c r="F385" s="40"/>
      <c r="G385" s="40"/>
      <c r="H385" s="40"/>
      <c r="I385" s="40"/>
      <c r="J385" s="40"/>
      <c r="K385" s="99" t="s">
        <v>1355</v>
      </c>
      <c r="L385" s="40"/>
      <c r="M385" s="99" t="s">
        <v>1355</v>
      </c>
      <c r="N385" s="40"/>
      <c r="O385" s="41">
        <f>O386+O387+O388+O389+O390+O391</f>
        <v>622556.77</v>
      </c>
      <c r="P385" s="42"/>
      <c r="Q385" s="37">
        <f>O385/M385</f>
        <v>0.7499148005830132</v>
      </c>
      <c r="R385" s="38"/>
    </row>
    <row r="386" spans="1:18" ht="12.75">
      <c r="A386" s="48" t="s">
        <v>1</v>
      </c>
      <c r="B386" s="40"/>
      <c r="C386" s="48" t="s">
        <v>892</v>
      </c>
      <c r="D386" s="40"/>
      <c r="E386" s="48" t="s">
        <v>893</v>
      </c>
      <c r="F386" s="40"/>
      <c r="G386" s="40"/>
      <c r="H386" s="40"/>
      <c r="I386" s="40"/>
      <c r="J386" s="40"/>
      <c r="K386" s="61" t="s">
        <v>1</v>
      </c>
      <c r="L386" s="40"/>
      <c r="M386" s="61" t="s">
        <v>1</v>
      </c>
      <c r="N386" s="40"/>
      <c r="O386" s="55">
        <v>114483.53</v>
      </c>
      <c r="P386" s="42"/>
      <c r="Q386" s="65" t="s">
        <v>1</v>
      </c>
      <c r="R386" s="38"/>
    </row>
    <row r="387" spans="1:18" ht="12.75">
      <c r="A387" s="48" t="s">
        <v>1</v>
      </c>
      <c r="B387" s="40"/>
      <c r="C387" s="48" t="s">
        <v>1306</v>
      </c>
      <c r="D387" s="40"/>
      <c r="E387" s="48" t="s">
        <v>1307</v>
      </c>
      <c r="F387" s="40"/>
      <c r="G387" s="40"/>
      <c r="H387" s="40"/>
      <c r="I387" s="40"/>
      <c r="J387" s="40"/>
      <c r="K387" s="61" t="s">
        <v>1</v>
      </c>
      <c r="L387" s="40"/>
      <c r="M387" s="61" t="s">
        <v>1</v>
      </c>
      <c r="N387" s="40"/>
      <c r="O387" s="55">
        <v>293196.61</v>
      </c>
      <c r="P387" s="42"/>
      <c r="Q387" s="65" t="s">
        <v>1</v>
      </c>
      <c r="R387" s="38"/>
    </row>
    <row r="388" spans="1:18" ht="12.75">
      <c r="A388" s="48" t="s">
        <v>1</v>
      </c>
      <c r="B388" s="40"/>
      <c r="C388" s="48" t="s">
        <v>895</v>
      </c>
      <c r="D388" s="40"/>
      <c r="E388" s="48" t="s">
        <v>896</v>
      </c>
      <c r="F388" s="40"/>
      <c r="G388" s="40"/>
      <c r="H388" s="40"/>
      <c r="I388" s="40"/>
      <c r="J388" s="40"/>
      <c r="K388" s="61" t="s">
        <v>1</v>
      </c>
      <c r="L388" s="40"/>
      <c r="M388" s="61" t="s">
        <v>1</v>
      </c>
      <c r="N388" s="40"/>
      <c r="O388" s="55">
        <v>141125.25</v>
      </c>
      <c r="P388" s="42"/>
      <c r="Q388" s="65" t="s">
        <v>1</v>
      </c>
      <c r="R388" s="38"/>
    </row>
    <row r="389" spans="1:18" ht="12.75">
      <c r="A389" s="48" t="s">
        <v>1</v>
      </c>
      <c r="B389" s="40"/>
      <c r="C389" s="48" t="s">
        <v>898</v>
      </c>
      <c r="D389" s="40"/>
      <c r="E389" s="48" t="s">
        <v>899</v>
      </c>
      <c r="F389" s="40"/>
      <c r="G389" s="40"/>
      <c r="H389" s="40"/>
      <c r="I389" s="40"/>
      <c r="J389" s="40"/>
      <c r="K389" s="61" t="s">
        <v>1</v>
      </c>
      <c r="L389" s="40"/>
      <c r="M389" s="61" t="s">
        <v>1</v>
      </c>
      <c r="N389" s="40"/>
      <c r="O389" s="55">
        <v>14751.47</v>
      </c>
      <c r="P389" s="42"/>
      <c r="Q389" s="65" t="s">
        <v>1</v>
      </c>
      <c r="R389" s="38"/>
    </row>
    <row r="390" spans="1:18" ht="12.75">
      <c r="A390" s="48" t="s">
        <v>1</v>
      </c>
      <c r="B390" s="40"/>
      <c r="C390" s="48" t="s">
        <v>901</v>
      </c>
      <c r="D390" s="40"/>
      <c r="E390" s="48" t="s">
        <v>902</v>
      </c>
      <c r="F390" s="40"/>
      <c r="G390" s="40"/>
      <c r="H390" s="40"/>
      <c r="I390" s="40"/>
      <c r="J390" s="40"/>
      <c r="K390" s="61" t="s">
        <v>1</v>
      </c>
      <c r="L390" s="40"/>
      <c r="M390" s="61" t="s">
        <v>1</v>
      </c>
      <c r="N390" s="40"/>
      <c r="O390" s="55" t="s">
        <v>1356</v>
      </c>
      <c r="P390" s="42"/>
      <c r="Q390" s="65" t="s">
        <v>1</v>
      </c>
      <c r="R390" s="38"/>
    </row>
    <row r="391" spans="1:18" ht="12.75">
      <c r="A391" s="48" t="s">
        <v>1</v>
      </c>
      <c r="B391" s="40"/>
      <c r="C391" s="48" t="s">
        <v>904</v>
      </c>
      <c r="D391" s="40"/>
      <c r="E391" s="48" t="s">
        <v>905</v>
      </c>
      <c r="F391" s="40"/>
      <c r="G391" s="40"/>
      <c r="H391" s="40"/>
      <c r="I391" s="40"/>
      <c r="J391" s="40"/>
      <c r="K391" s="61" t="s">
        <v>1</v>
      </c>
      <c r="L391" s="40"/>
      <c r="M391" s="61" t="s">
        <v>1</v>
      </c>
      <c r="N391" s="40"/>
      <c r="O391" s="55">
        <v>9246.25</v>
      </c>
      <c r="P391" s="42"/>
      <c r="Q391" s="65" t="s">
        <v>1</v>
      </c>
      <c r="R391" s="38"/>
    </row>
    <row r="392" spans="1:18" ht="12.75">
      <c r="A392" s="39" t="s">
        <v>1</v>
      </c>
      <c r="B392" s="40"/>
      <c r="C392" s="39" t="s">
        <v>907</v>
      </c>
      <c r="D392" s="40"/>
      <c r="E392" s="39" t="s">
        <v>908</v>
      </c>
      <c r="F392" s="40"/>
      <c r="G392" s="40"/>
      <c r="H392" s="40"/>
      <c r="I392" s="40"/>
      <c r="J392" s="40"/>
      <c r="K392" s="99" t="s">
        <v>1357</v>
      </c>
      <c r="L392" s="40"/>
      <c r="M392" s="99" t="s">
        <v>1357</v>
      </c>
      <c r="N392" s="40"/>
      <c r="O392" s="41">
        <f>O393+O394+O395+O396+O397+O398+O399+O400+O401</f>
        <v>351071.1</v>
      </c>
      <c r="P392" s="42"/>
      <c r="Q392" s="37">
        <f>O392/M392</f>
        <v>0.8260496470588234</v>
      </c>
      <c r="R392" s="38"/>
    </row>
    <row r="393" spans="1:18" ht="12.75">
      <c r="A393" s="48" t="s">
        <v>1</v>
      </c>
      <c r="B393" s="40"/>
      <c r="C393" s="48" t="s">
        <v>912</v>
      </c>
      <c r="D393" s="40"/>
      <c r="E393" s="48" t="s">
        <v>913</v>
      </c>
      <c r="F393" s="40"/>
      <c r="G393" s="40"/>
      <c r="H393" s="40"/>
      <c r="I393" s="40"/>
      <c r="J393" s="40"/>
      <c r="K393" s="61" t="s">
        <v>1</v>
      </c>
      <c r="L393" s="40"/>
      <c r="M393" s="61" t="s">
        <v>1</v>
      </c>
      <c r="N393" s="40"/>
      <c r="O393" s="55">
        <v>20840.92</v>
      </c>
      <c r="P393" s="42"/>
      <c r="Q393" s="65" t="s">
        <v>1</v>
      </c>
      <c r="R393" s="38"/>
    </row>
    <row r="394" spans="1:18" ht="12.75">
      <c r="A394" s="48" t="s">
        <v>1</v>
      </c>
      <c r="B394" s="40"/>
      <c r="C394" s="48" t="s">
        <v>915</v>
      </c>
      <c r="D394" s="40"/>
      <c r="E394" s="48" t="s">
        <v>916</v>
      </c>
      <c r="F394" s="40"/>
      <c r="G394" s="40"/>
      <c r="H394" s="40"/>
      <c r="I394" s="40"/>
      <c r="J394" s="40"/>
      <c r="K394" s="61" t="s">
        <v>1</v>
      </c>
      <c r="L394" s="40"/>
      <c r="M394" s="61" t="s">
        <v>1</v>
      </c>
      <c r="N394" s="40"/>
      <c r="O394" s="55">
        <v>49968.86</v>
      </c>
      <c r="P394" s="42"/>
      <c r="Q394" s="65" t="s">
        <v>1</v>
      </c>
      <c r="R394" s="38"/>
    </row>
    <row r="395" spans="1:18" ht="12.75">
      <c r="A395" s="48" t="s">
        <v>1</v>
      </c>
      <c r="B395" s="40"/>
      <c r="C395" s="48" t="s">
        <v>973</v>
      </c>
      <c r="D395" s="40"/>
      <c r="E395" s="48" t="s">
        <v>974</v>
      </c>
      <c r="F395" s="40"/>
      <c r="G395" s="40"/>
      <c r="H395" s="40"/>
      <c r="I395" s="40"/>
      <c r="J395" s="40"/>
      <c r="K395" s="61" t="s">
        <v>1</v>
      </c>
      <c r="L395" s="40"/>
      <c r="M395" s="61" t="s">
        <v>1</v>
      </c>
      <c r="N395" s="40"/>
      <c r="O395" s="55" t="s">
        <v>1358</v>
      </c>
      <c r="P395" s="42"/>
      <c r="Q395" s="65" t="s">
        <v>1</v>
      </c>
      <c r="R395" s="38"/>
    </row>
    <row r="396" spans="1:18" ht="12.75">
      <c r="A396" s="48" t="s">
        <v>1</v>
      </c>
      <c r="B396" s="40"/>
      <c r="C396" s="48" t="s">
        <v>1252</v>
      </c>
      <c r="D396" s="40"/>
      <c r="E396" s="48" t="s">
        <v>1253</v>
      </c>
      <c r="F396" s="40"/>
      <c r="G396" s="40"/>
      <c r="H396" s="40"/>
      <c r="I396" s="40"/>
      <c r="J396" s="40"/>
      <c r="K396" s="61" t="s">
        <v>1</v>
      </c>
      <c r="L396" s="40"/>
      <c r="M396" s="61" t="s">
        <v>1</v>
      </c>
      <c r="N396" s="40"/>
      <c r="O396" s="55">
        <v>45006.93</v>
      </c>
      <c r="P396" s="42"/>
      <c r="Q396" s="65" t="s">
        <v>1</v>
      </c>
      <c r="R396" s="38"/>
    </row>
    <row r="397" spans="1:18" ht="12.75">
      <c r="A397" s="48" t="s">
        <v>1</v>
      </c>
      <c r="B397" s="40"/>
      <c r="C397" s="48" t="s">
        <v>1359</v>
      </c>
      <c r="D397" s="40"/>
      <c r="E397" s="48" t="s">
        <v>1360</v>
      </c>
      <c r="F397" s="40"/>
      <c r="G397" s="40"/>
      <c r="H397" s="40"/>
      <c r="I397" s="40"/>
      <c r="J397" s="40"/>
      <c r="K397" s="61" t="s">
        <v>1</v>
      </c>
      <c r="L397" s="40"/>
      <c r="M397" s="61" t="s">
        <v>1</v>
      </c>
      <c r="N397" s="40"/>
      <c r="O397" s="55" t="s">
        <v>1361</v>
      </c>
      <c r="P397" s="42"/>
      <c r="Q397" s="65" t="s">
        <v>1</v>
      </c>
      <c r="R397" s="38"/>
    </row>
    <row r="398" spans="1:18" ht="12.75">
      <c r="A398" s="48" t="s">
        <v>1</v>
      </c>
      <c r="B398" s="40"/>
      <c r="C398" s="48" t="s">
        <v>1254</v>
      </c>
      <c r="D398" s="40"/>
      <c r="E398" s="48" t="s">
        <v>1255</v>
      </c>
      <c r="F398" s="40"/>
      <c r="G398" s="40"/>
      <c r="H398" s="40"/>
      <c r="I398" s="40"/>
      <c r="J398" s="40"/>
      <c r="K398" s="61" t="s">
        <v>1</v>
      </c>
      <c r="L398" s="40"/>
      <c r="M398" s="61" t="s">
        <v>1</v>
      </c>
      <c r="N398" s="40"/>
      <c r="O398" s="55">
        <v>22129.08</v>
      </c>
      <c r="P398" s="42"/>
      <c r="Q398" s="65" t="s">
        <v>1</v>
      </c>
      <c r="R398" s="38"/>
    </row>
    <row r="399" spans="1:18" ht="12.75">
      <c r="A399" s="48" t="s">
        <v>1</v>
      </c>
      <c r="B399" s="40"/>
      <c r="C399" s="48" t="s">
        <v>918</v>
      </c>
      <c r="D399" s="40"/>
      <c r="E399" s="48" t="s">
        <v>919</v>
      </c>
      <c r="F399" s="40"/>
      <c r="G399" s="40"/>
      <c r="H399" s="40"/>
      <c r="I399" s="40"/>
      <c r="J399" s="40"/>
      <c r="K399" s="61" t="s">
        <v>1</v>
      </c>
      <c r="L399" s="40"/>
      <c r="M399" s="61" t="s">
        <v>1</v>
      </c>
      <c r="N399" s="40"/>
      <c r="O399" s="55">
        <v>139312.61</v>
      </c>
      <c r="P399" s="42"/>
      <c r="Q399" s="65" t="s">
        <v>1</v>
      </c>
      <c r="R399" s="38"/>
    </row>
    <row r="400" spans="1:18" ht="12.75">
      <c r="A400" s="48" t="s">
        <v>1</v>
      </c>
      <c r="B400" s="40"/>
      <c r="C400" s="48" t="s">
        <v>1257</v>
      </c>
      <c r="D400" s="40"/>
      <c r="E400" s="48" t="s">
        <v>1258</v>
      </c>
      <c r="F400" s="40"/>
      <c r="G400" s="40"/>
      <c r="H400" s="40"/>
      <c r="I400" s="40"/>
      <c r="J400" s="40"/>
      <c r="K400" s="61" t="s">
        <v>1</v>
      </c>
      <c r="L400" s="40"/>
      <c r="M400" s="61" t="s">
        <v>1</v>
      </c>
      <c r="N400" s="40"/>
      <c r="O400" s="55">
        <v>58847.56</v>
      </c>
      <c r="P400" s="42"/>
      <c r="Q400" s="65" t="s">
        <v>1</v>
      </c>
      <c r="R400" s="38"/>
    </row>
    <row r="401" spans="1:18" ht="12.75">
      <c r="A401" s="48" t="s">
        <v>1</v>
      </c>
      <c r="B401" s="40"/>
      <c r="C401" s="48" t="s">
        <v>921</v>
      </c>
      <c r="D401" s="40"/>
      <c r="E401" s="48" t="s">
        <v>922</v>
      </c>
      <c r="F401" s="40"/>
      <c r="G401" s="40"/>
      <c r="H401" s="40"/>
      <c r="I401" s="40"/>
      <c r="J401" s="40"/>
      <c r="K401" s="61" t="s">
        <v>1</v>
      </c>
      <c r="L401" s="40"/>
      <c r="M401" s="61" t="s">
        <v>1</v>
      </c>
      <c r="N401" s="40"/>
      <c r="O401" s="55">
        <v>4647.64</v>
      </c>
      <c r="P401" s="42"/>
      <c r="Q401" s="65" t="s">
        <v>1</v>
      </c>
      <c r="R401" s="38"/>
    </row>
    <row r="402" spans="1:18" ht="12.75">
      <c r="A402" s="39" t="s">
        <v>1</v>
      </c>
      <c r="B402" s="40"/>
      <c r="C402" s="39" t="s">
        <v>856</v>
      </c>
      <c r="D402" s="40"/>
      <c r="E402" s="39" t="s">
        <v>857</v>
      </c>
      <c r="F402" s="40"/>
      <c r="G402" s="40"/>
      <c r="H402" s="40"/>
      <c r="I402" s="40"/>
      <c r="J402" s="40"/>
      <c r="K402" s="99" t="s">
        <v>563</v>
      </c>
      <c r="L402" s="40"/>
      <c r="M402" s="99" t="s">
        <v>563</v>
      </c>
      <c r="N402" s="40"/>
      <c r="O402" s="41" t="s">
        <v>43</v>
      </c>
      <c r="P402" s="42"/>
      <c r="Q402" s="37" t="s">
        <v>45</v>
      </c>
      <c r="R402" s="38"/>
    </row>
    <row r="403" spans="1:18" ht="12.75">
      <c r="A403" s="48" t="s">
        <v>1</v>
      </c>
      <c r="B403" s="40"/>
      <c r="C403" s="48" t="s">
        <v>860</v>
      </c>
      <c r="D403" s="40"/>
      <c r="E403" s="48" t="s">
        <v>857</v>
      </c>
      <c r="F403" s="40"/>
      <c r="G403" s="40"/>
      <c r="H403" s="40"/>
      <c r="I403" s="40"/>
      <c r="J403" s="40"/>
      <c r="K403" s="61" t="s">
        <v>1</v>
      </c>
      <c r="L403" s="40"/>
      <c r="M403" s="61" t="s">
        <v>1</v>
      </c>
      <c r="N403" s="40"/>
      <c r="O403" s="55" t="s">
        <v>43</v>
      </c>
      <c r="P403" s="42"/>
      <c r="Q403" s="65" t="s">
        <v>1</v>
      </c>
      <c r="R403" s="38"/>
    </row>
    <row r="404" spans="1:18" ht="12.75">
      <c r="A404" s="39" t="s">
        <v>1</v>
      </c>
      <c r="B404" s="40"/>
      <c r="C404" s="39" t="s">
        <v>861</v>
      </c>
      <c r="D404" s="40"/>
      <c r="E404" s="39" t="s">
        <v>862</v>
      </c>
      <c r="F404" s="40"/>
      <c r="G404" s="40"/>
      <c r="H404" s="40"/>
      <c r="I404" s="40"/>
      <c r="J404" s="40"/>
      <c r="K404" s="99" t="s">
        <v>1362</v>
      </c>
      <c r="L404" s="40"/>
      <c r="M404" s="99" t="s">
        <v>1362</v>
      </c>
      <c r="N404" s="40"/>
      <c r="O404" s="41">
        <f>O405+O406+O407+O408+O409+O410</f>
        <v>102662.95</v>
      </c>
      <c r="P404" s="42"/>
      <c r="Q404" s="37">
        <f>O404/M404</f>
        <v>0.757101401179941</v>
      </c>
      <c r="R404" s="38"/>
    </row>
    <row r="405" spans="1:18" ht="12.75">
      <c r="A405" s="48" t="s">
        <v>1</v>
      </c>
      <c r="B405" s="40"/>
      <c r="C405" s="48" t="s">
        <v>993</v>
      </c>
      <c r="D405" s="40"/>
      <c r="E405" s="48" t="s">
        <v>994</v>
      </c>
      <c r="F405" s="40"/>
      <c r="G405" s="40"/>
      <c r="H405" s="40"/>
      <c r="I405" s="40"/>
      <c r="J405" s="40"/>
      <c r="K405" s="61" t="s">
        <v>1</v>
      </c>
      <c r="L405" s="40"/>
      <c r="M405" s="61" t="s">
        <v>1</v>
      </c>
      <c r="N405" s="40"/>
      <c r="O405" s="55" t="s">
        <v>1363</v>
      </c>
      <c r="P405" s="42"/>
      <c r="Q405" s="65" t="s">
        <v>1</v>
      </c>
      <c r="R405" s="38"/>
    </row>
    <row r="406" spans="1:18" ht="12.75">
      <c r="A406" s="48" t="s">
        <v>1</v>
      </c>
      <c r="B406" s="40"/>
      <c r="C406" s="48" t="s">
        <v>927</v>
      </c>
      <c r="D406" s="40"/>
      <c r="E406" s="48" t="s">
        <v>928</v>
      </c>
      <c r="F406" s="40"/>
      <c r="G406" s="40"/>
      <c r="H406" s="40"/>
      <c r="I406" s="40"/>
      <c r="J406" s="40"/>
      <c r="K406" s="61" t="s">
        <v>1</v>
      </c>
      <c r="L406" s="40"/>
      <c r="M406" s="61" t="s">
        <v>1</v>
      </c>
      <c r="N406" s="40"/>
      <c r="O406" s="55" t="s">
        <v>1364</v>
      </c>
      <c r="P406" s="42"/>
      <c r="Q406" s="65" t="s">
        <v>1</v>
      </c>
      <c r="R406" s="38"/>
    </row>
    <row r="407" spans="1:18" ht="12.75">
      <c r="A407" s="48" t="s">
        <v>1</v>
      </c>
      <c r="B407" s="40"/>
      <c r="C407" s="48" t="s">
        <v>930</v>
      </c>
      <c r="D407" s="40"/>
      <c r="E407" s="48" t="s">
        <v>931</v>
      </c>
      <c r="F407" s="40"/>
      <c r="G407" s="40"/>
      <c r="H407" s="40"/>
      <c r="I407" s="40"/>
      <c r="J407" s="40"/>
      <c r="K407" s="61" t="s">
        <v>1</v>
      </c>
      <c r="L407" s="40"/>
      <c r="M407" s="61" t="s">
        <v>1</v>
      </c>
      <c r="N407" s="40"/>
      <c r="O407" s="55" t="s">
        <v>1365</v>
      </c>
      <c r="P407" s="42"/>
      <c r="Q407" s="65" t="s">
        <v>1</v>
      </c>
      <c r="R407" s="38"/>
    </row>
    <row r="408" spans="1:18" ht="12.75">
      <c r="A408" s="48" t="s">
        <v>1</v>
      </c>
      <c r="B408" s="40"/>
      <c r="C408" s="48" t="s">
        <v>933</v>
      </c>
      <c r="D408" s="40"/>
      <c r="E408" s="48" t="s">
        <v>934</v>
      </c>
      <c r="F408" s="40"/>
      <c r="G408" s="40"/>
      <c r="H408" s="40"/>
      <c r="I408" s="40"/>
      <c r="J408" s="40"/>
      <c r="K408" s="61" t="s">
        <v>1</v>
      </c>
      <c r="L408" s="40"/>
      <c r="M408" s="61" t="s">
        <v>1</v>
      </c>
      <c r="N408" s="40"/>
      <c r="O408" s="55" t="s">
        <v>1366</v>
      </c>
      <c r="P408" s="42"/>
      <c r="Q408" s="65" t="s">
        <v>1</v>
      </c>
      <c r="R408" s="38"/>
    </row>
    <row r="409" spans="1:18" ht="12.75">
      <c r="A409" s="48" t="s">
        <v>1</v>
      </c>
      <c r="B409" s="40"/>
      <c r="C409" s="48" t="s">
        <v>867</v>
      </c>
      <c r="D409" s="40"/>
      <c r="E409" s="48" t="s">
        <v>868</v>
      </c>
      <c r="F409" s="40"/>
      <c r="G409" s="40"/>
      <c r="H409" s="40"/>
      <c r="I409" s="40"/>
      <c r="J409" s="40"/>
      <c r="K409" s="61" t="s">
        <v>1</v>
      </c>
      <c r="L409" s="40"/>
      <c r="M409" s="61" t="s">
        <v>1</v>
      </c>
      <c r="N409" s="40"/>
      <c r="O409" s="55">
        <v>13949.14</v>
      </c>
      <c r="P409" s="42"/>
      <c r="Q409" s="65" t="s">
        <v>1</v>
      </c>
      <c r="R409" s="38"/>
    </row>
    <row r="410" spans="1:18" ht="12.75">
      <c r="A410" s="48" t="s">
        <v>1</v>
      </c>
      <c r="B410" s="40"/>
      <c r="C410" s="48" t="s">
        <v>939</v>
      </c>
      <c r="D410" s="40"/>
      <c r="E410" s="48" t="s">
        <v>862</v>
      </c>
      <c r="F410" s="40"/>
      <c r="G410" s="40"/>
      <c r="H410" s="40"/>
      <c r="I410" s="40"/>
      <c r="J410" s="40"/>
      <c r="K410" s="61" t="s">
        <v>1</v>
      </c>
      <c r="L410" s="40"/>
      <c r="M410" s="61" t="s">
        <v>1</v>
      </c>
      <c r="N410" s="40"/>
      <c r="O410" s="55">
        <v>7279.99</v>
      </c>
      <c r="P410" s="42"/>
      <c r="Q410" s="65" t="s">
        <v>1</v>
      </c>
      <c r="R410" s="38"/>
    </row>
    <row r="411" spans="1:18" ht="12.75">
      <c r="A411" s="39" t="s">
        <v>1</v>
      </c>
      <c r="B411" s="40"/>
      <c r="C411" s="39" t="s">
        <v>941</v>
      </c>
      <c r="D411" s="40"/>
      <c r="E411" s="39" t="s">
        <v>942</v>
      </c>
      <c r="F411" s="40"/>
      <c r="G411" s="40"/>
      <c r="H411" s="40"/>
      <c r="I411" s="40"/>
      <c r="J411" s="40"/>
      <c r="K411" s="99" t="s">
        <v>1265</v>
      </c>
      <c r="L411" s="40"/>
      <c r="M411" s="99" t="s">
        <v>1265</v>
      </c>
      <c r="N411" s="40"/>
      <c r="O411" s="41">
        <f>O412+O413</f>
        <v>1120.87</v>
      </c>
      <c r="P411" s="42"/>
      <c r="Q411" s="37">
        <f>O411/M411</f>
        <v>0.5604349999999999</v>
      </c>
      <c r="R411" s="38"/>
    </row>
    <row r="412" spans="1:18" ht="12.75">
      <c r="A412" s="48" t="s">
        <v>1</v>
      </c>
      <c r="B412" s="40"/>
      <c r="C412" s="48" t="s">
        <v>1266</v>
      </c>
      <c r="D412" s="40"/>
      <c r="E412" s="48" t="s">
        <v>1267</v>
      </c>
      <c r="F412" s="40"/>
      <c r="G412" s="40"/>
      <c r="H412" s="40"/>
      <c r="I412" s="40"/>
      <c r="J412" s="40"/>
      <c r="K412" s="61" t="s">
        <v>1</v>
      </c>
      <c r="L412" s="40"/>
      <c r="M412" s="61" t="s">
        <v>1</v>
      </c>
      <c r="N412" s="40"/>
      <c r="O412" s="55">
        <v>1110</v>
      </c>
      <c r="P412" s="42"/>
      <c r="Q412" s="65" t="s">
        <v>1</v>
      </c>
      <c r="R412" s="38"/>
    </row>
    <row r="413" spans="1:18" ht="12.75">
      <c r="A413" s="48" t="s">
        <v>1</v>
      </c>
      <c r="B413" s="40"/>
      <c r="C413" s="48" t="s">
        <v>946</v>
      </c>
      <c r="D413" s="40"/>
      <c r="E413" s="48" t="s">
        <v>947</v>
      </c>
      <c r="F413" s="40"/>
      <c r="G413" s="40"/>
      <c r="H413" s="40"/>
      <c r="I413" s="40"/>
      <c r="J413" s="40"/>
      <c r="K413" s="61" t="s">
        <v>1</v>
      </c>
      <c r="L413" s="40"/>
      <c r="M413" s="61" t="s">
        <v>1</v>
      </c>
      <c r="N413" s="40"/>
      <c r="O413" s="55" t="s">
        <v>1367</v>
      </c>
      <c r="P413" s="42"/>
      <c r="Q413" s="65" t="s">
        <v>1</v>
      </c>
      <c r="R413" s="38"/>
    </row>
    <row r="414" spans="1:18" ht="12.75">
      <c r="A414" s="74"/>
      <c r="B414" s="40"/>
      <c r="C414" s="74" t="s">
        <v>1009</v>
      </c>
      <c r="D414" s="40"/>
      <c r="E414" s="74" t="s">
        <v>1368</v>
      </c>
      <c r="F414" s="40"/>
      <c r="G414" s="40"/>
      <c r="H414" s="40"/>
      <c r="I414" s="40"/>
      <c r="J414" s="40"/>
      <c r="K414" s="100" t="s">
        <v>1369</v>
      </c>
      <c r="L414" s="40"/>
      <c r="M414" s="100" t="s">
        <v>1369</v>
      </c>
      <c r="N414" s="40"/>
      <c r="O414" s="75">
        <f>O415+O417</f>
        <v>347431.13</v>
      </c>
      <c r="P414" s="42"/>
      <c r="Q414" s="73">
        <f>O414/M414</f>
        <v>0.9468336240257262</v>
      </c>
      <c r="R414" s="38"/>
    </row>
    <row r="415" spans="1:18" ht="12.75">
      <c r="A415" s="39" t="s">
        <v>1</v>
      </c>
      <c r="B415" s="40"/>
      <c r="C415" s="39" t="s">
        <v>907</v>
      </c>
      <c r="D415" s="40"/>
      <c r="E415" s="39" t="s">
        <v>908</v>
      </c>
      <c r="F415" s="40"/>
      <c r="G415" s="40"/>
      <c r="H415" s="40"/>
      <c r="I415" s="40"/>
      <c r="J415" s="40"/>
      <c r="K415" s="99" t="s">
        <v>1370</v>
      </c>
      <c r="L415" s="40"/>
      <c r="M415" s="99" t="s">
        <v>1370</v>
      </c>
      <c r="N415" s="40"/>
      <c r="O415" s="41">
        <v>280996.68</v>
      </c>
      <c r="P415" s="42"/>
      <c r="Q415" s="37">
        <f>O415/M415</f>
        <v>0.9350971048252912</v>
      </c>
      <c r="R415" s="38"/>
    </row>
    <row r="416" spans="1:18" ht="12.75">
      <c r="A416" s="48" t="s">
        <v>1</v>
      </c>
      <c r="B416" s="40"/>
      <c r="C416" s="48" t="s">
        <v>915</v>
      </c>
      <c r="D416" s="40"/>
      <c r="E416" s="48" t="s">
        <v>916</v>
      </c>
      <c r="F416" s="40"/>
      <c r="G416" s="40"/>
      <c r="H416" s="40"/>
      <c r="I416" s="40"/>
      <c r="J416" s="40"/>
      <c r="K416" s="61" t="s">
        <v>1</v>
      </c>
      <c r="L416" s="40"/>
      <c r="M416" s="61" t="s">
        <v>1</v>
      </c>
      <c r="N416" s="40"/>
      <c r="O416" s="55">
        <v>280996.68</v>
      </c>
      <c r="P416" s="42"/>
      <c r="Q416" s="65" t="s">
        <v>1</v>
      </c>
      <c r="R416" s="38"/>
    </row>
    <row r="417" spans="1:18" ht="12.75">
      <c r="A417" s="39" t="s">
        <v>1</v>
      </c>
      <c r="B417" s="40"/>
      <c r="C417" s="39" t="s">
        <v>1220</v>
      </c>
      <c r="D417" s="40"/>
      <c r="E417" s="39" t="s">
        <v>1221</v>
      </c>
      <c r="F417" s="40"/>
      <c r="G417" s="40"/>
      <c r="H417" s="40"/>
      <c r="I417" s="40"/>
      <c r="J417" s="40"/>
      <c r="K417" s="99" t="s">
        <v>1371</v>
      </c>
      <c r="L417" s="40"/>
      <c r="M417" s="99" t="s">
        <v>1371</v>
      </c>
      <c r="N417" s="40"/>
      <c r="O417" s="41" t="s">
        <v>478</v>
      </c>
      <c r="P417" s="42"/>
      <c r="Q417" s="37">
        <f>O417/M417</f>
        <v>0.9999164659843467</v>
      </c>
      <c r="R417" s="38"/>
    </row>
    <row r="418" spans="1:18" ht="12.75">
      <c r="A418" s="48" t="s">
        <v>1</v>
      </c>
      <c r="B418" s="40"/>
      <c r="C418" s="48" t="s">
        <v>1372</v>
      </c>
      <c r="D418" s="40"/>
      <c r="E418" s="48" t="s">
        <v>1373</v>
      </c>
      <c r="F418" s="40"/>
      <c r="G418" s="40"/>
      <c r="H418" s="40"/>
      <c r="I418" s="40"/>
      <c r="J418" s="40"/>
      <c r="K418" s="61" t="s">
        <v>1</v>
      </c>
      <c r="L418" s="40"/>
      <c r="M418" s="61" t="s">
        <v>1</v>
      </c>
      <c r="N418" s="40"/>
      <c r="O418" s="55" t="s">
        <v>478</v>
      </c>
      <c r="P418" s="42"/>
      <c r="Q418" s="65" t="s">
        <v>1</v>
      </c>
      <c r="R418" s="38"/>
    </row>
    <row r="419" spans="1:18" ht="34.5" customHeight="1">
      <c r="A419" s="145"/>
      <c r="B419" s="127"/>
      <c r="C419" s="145" t="s">
        <v>1225</v>
      </c>
      <c r="D419" s="127"/>
      <c r="E419" s="146" t="s">
        <v>1374</v>
      </c>
      <c r="F419" s="147"/>
      <c r="G419" s="147"/>
      <c r="H419" s="147"/>
      <c r="I419" s="147"/>
      <c r="J419" s="147"/>
      <c r="K419" s="148" t="s">
        <v>1375</v>
      </c>
      <c r="L419" s="127"/>
      <c r="M419" s="148" t="s">
        <v>1375</v>
      </c>
      <c r="N419" s="127"/>
      <c r="O419" s="141">
        <v>2508976.22</v>
      </c>
      <c r="P419" s="142"/>
      <c r="Q419" s="143">
        <f>O419/M419</f>
        <v>0.8821526486629407</v>
      </c>
      <c r="R419" s="144"/>
    </row>
    <row r="420" spans="1:18" ht="12.75">
      <c r="A420" s="39" t="s">
        <v>1</v>
      </c>
      <c r="B420" s="40"/>
      <c r="C420" s="39" t="s">
        <v>1071</v>
      </c>
      <c r="D420" s="40"/>
      <c r="E420" s="39" t="s">
        <v>1072</v>
      </c>
      <c r="F420" s="40"/>
      <c r="G420" s="40"/>
      <c r="H420" s="40"/>
      <c r="I420" s="40"/>
      <c r="J420" s="40"/>
      <c r="K420" s="99" t="s">
        <v>1375</v>
      </c>
      <c r="L420" s="40"/>
      <c r="M420" s="99" t="s">
        <v>1375</v>
      </c>
      <c r="N420" s="40"/>
      <c r="O420" s="41">
        <v>2508976.22</v>
      </c>
      <c r="P420" s="42"/>
      <c r="Q420" s="37">
        <f>O420/M420</f>
        <v>0.8821526486629407</v>
      </c>
      <c r="R420" s="38"/>
    </row>
    <row r="421" spans="1:18" ht="12.75">
      <c r="A421" s="48" t="s">
        <v>1</v>
      </c>
      <c r="B421" s="40"/>
      <c r="C421" s="48" t="s">
        <v>1074</v>
      </c>
      <c r="D421" s="40"/>
      <c r="E421" s="48" t="s">
        <v>1072</v>
      </c>
      <c r="F421" s="40"/>
      <c r="G421" s="40"/>
      <c r="H421" s="40"/>
      <c r="I421" s="40"/>
      <c r="J421" s="40"/>
      <c r="K421" s="61" t="s">
        <v>1</v>
      </c>
      <c r="L421" s="40"/>
      <c r="M421" s="61" t="s">
        <v>1</v>
      </c>
      <c r="N421" s="40"/>
      <c r="O421" s="55">
        <v>2508976.22</v>
      </c>
      <c r="P421" s="42"/>
      <c r="Q421" s="65" t="s">
        <v>1</v>
      </c>
      <c r="R421" s="38"/>
    </row>
    <row r="422" spans="1:18" ht="12.75">
      <c r="A422" s="74"/>
      <c r="B422" s="40"/>
      <c r="C422" s="74" t="s">
        <v>966</v>
      </c>
      <c r="D422" s="40"/>
      <c r="E422" s="74" t="s">
        <v>1326</v>
      </c>
      <c r="F422" s="40"/>
      <c r="G422" s="40"/>
      <c r="H422" s="40"/>
      <c r="I422" s="40"/>
      <c r="J422" s="40"/>
      <c r="K422" s="100" t="s">
        <v>1376</v>
      </c>
      <c r="L422" s="40"/>
      <c r="M422" s="100" t="s">
        <v>1376</v>
      </c>
      <c r="N422" s="40"/>
      <c r="O422" s="75">
        <v>113244.07</v>
      </c>
      <c r="P422" s="42"/>
      <c r="Q422" s="73">
        <f>O422/M422</f>
        <v>0.7471847638904467</v>
      </c>
      <c r="R422" s="38"/>
    </row>
    <row r="423" spans="1:18" ht="12.75">
      <c r="A423" s="39" t="s">
        <v>1</v>
      </c>
      <c r="B423" s="40"/>
      <c r="C423" s="39" t="s">
        <v>1269</v>
      </c>
      <c r="D423" s="40"/>
      <c r="E423" s="39" t="s">
        <v>1270</v>
      </c>
      <c r="F423" s="40"/>
      <c r="G423" s="40"/>
      <c r="H423" s="40"/>
      <c r="I423" s="40"/>
      <c r="J423" s="40"/>
      <c r="K423" s="99" t="s">
        <v>1377</v>
      </c>
      <c r="L423" s="40"/>
      <c r="M423" s="99" t="s">
        <v>1377</v>
      </c>
      <c r="N423" s="40"/>
      <c r="O423" s="41">
        <v>112604.07</v>
      </c>
      <c r="P423" s="42"/>
      <c r="Q423" s="37">
        <f>O423/M423</f>
        <v>0.7723134272055747</v>
      </c>
      <c r="R423" s="38"/>
    </row>
    <row r="424" spans="1:18" ht="12.75">
      <c r="A424" s="48" t="s">
        <v>1</v>
      </c>
      <c r="B424" s="40"/>
      <c r="C424" s="48" t="s">
        <v>1272</v>
      </c>
      <c r="D424" s="40"/>
      <c r="E424" s="48" t="s">
        <v>1273</v>
      </c>
      <c r="F424" s="40"/>
      <c r="G424" s="40"/>
      <c r="H424" s="40"/>
      <c r="I424" s="40"/>
      <c r="J424" s="40"/>
      <c r="K424" s="61" t="s">
        <v>1</v>
      </c>
      <c r="L424" s="40"/>
      <c r="M424" s="61" t="s">
        <v>1</v>
      </c>
      <c r="N424" s="40"/>
      <c r="O424" s="55" t="s">
        <v>1378</v>
      </c>
      <c r="P424" s="42"/>
      <c r="Q424" s="65" t="s">
        <v>1</v>
      </c>
      <c r="R424" s="38"/>
    </row>
    <row r="425" spans="1:18" ht="12.75">
      <c r="A425" s="48" t="s">
        <v>1</v>
      </c>
      <c r="B425" s="40"/>
      <c r="C425" s="48" t="s">
        <v>1379</v>
      </c>
      <c r="D425" s="40"/>
      <c r="E425" s="48" t="s">
        <v>1380</v>
      </c>
      <c r="F425" s="40"/>
      <c r="G425" s="40"/>
      <c r="H425" s="40"/>
      <c r="I425" s="40"/>
      <c r="J425" s="40"/>
      <c r="K425" s="61" t="s">
        <v>1</v>
      </c>
      <c r="L425" s="40"/>
      <c r="M425" s="61" t="s">
        <v>1</v>
      </c>
      <c r="N425" s="40"/>
      <c r="O425" s="55">
        <v>5762</v>
      </c>
      <c r="P425" s="42"/>
      <c r="Q425" s="65" t="s">
        <v>1</v>
      </c>
      <c r="R425" s="38"/>
    </row>
    <row r="426" spans="1:18" ht="12.75">
      <c r="A426" s="48" t="s">
        <v>1</v>
      </c>
      <c r="B426" s="40"/>
      <c r="C426" s="48" t="s">
        <v>1277</v>
      </c>
      <c r="D426" s="40"/>
      <c r="E426" s="48" t="s">
        <v>1278</v>
      </c>
      <c r="F426" s="40"/>
      <c r="G426" s="40"/>
      <c r="H426" s="40"/>
      <c r="I426" s="40"/>
      <c r="J426" s="40"/>
      <c r="K426" s="61" t="s">
        <v>1</v>
      </c>
      <c r="L426" s="40"/>
      <c r="M426" s="61" t="s">
        <v>1</v>
      </c>
      <c r="N426" s="40"/>
      <c r="O426" s="55">
        <v>77223.32</v>
      </c>
      <c r="P426" s="42"/>
      <c r="Q426" s="65" t="s">
        <v>1</v>
      </c>
      <c r="R426" s="38"/>
    </row>
    <row r="427" spans="1:18" ht="13.5" customHeight="1">
      <c r="A427" s="39" t="s">
        <v>1</v>
      </c>
      <c r="B427" s="40"/>
      <c r="C427" s="39" t="s">
        <v>1381</v>
      </c>
      <c r="D427" s="40"/>
      <c r="E427" s="121" t="s">
        <v>1382</v>
      </c>
      <c r="F427" s="122"/>
      <c r="G427" s="122"/>
      <c r="H427" s="122"/>
      <c r="I427" s="122"/>
      <c r="J427" s="122"/>
      <c r="K427" s="99" t="s">
        <v>44</v>
      </c>
      <c r="L427" s="40"/>
      <c r="M427" s="99" t="s">
        <v>44</v>
      </c>
      <c r="N427" s="40"/>
      <c r="O427" s="41">
        <v>640</v>
      </c>
      <c r="P427" s="42"/>
      <c r="Q427" s="37">
        <f>O427/M427</f>
        <v>0.1111111111111111</v>
      </c>
      <c r="R427" s="38"/>
    </row>
    <row r="428" spans="1:18" ht="17.25" customHeight="1">
      <c r="A428" s="11"/>
      <c r="C428" s="8">
        <v>5453</v>
      </c>
      <c r="D428" s="17"/>
      <c r="E428" s="8" t="s">
        <v>1947</v>
      </c>
      <c r="F428" s="18"/>
      <c r="G428" s="18"/>
      <c r="H428" s="18"/>
      <c r="I428" s="18"/>
      <c r="J428" s="18"/>
      <c r="K428" s="19"/>
      <c r="L428" s="17"/>
      <c r="M428" s="19"/>
      <c r="N428" s="17"/>
      <c r="O428" s="20"/>
      <c r="P428" s="21">
        <v>640</v>
      </c>
      <c r="Q428" s="14"/>
      <c r="R428" s="15"/>
    </row>
    <row r="429" spans="1:18" ht="12.75">
      <c r="A429" s="125" t="s">
        <v>1</v>
      </c>
      <c r="B429" s="40"/>
      <c r="C429" s="125" t="s">
        <v>1383</v>
      </c>
      <c r="D429" s="40"/>
      <c r="E429" s="40"/>
      <c r="F429" s="40"/>
      <c r="G429" s="40"/>
      <c r="H429" s="40"/>
      <c r="I429" s="40"/>
      <c r="J429" s="40"/>
      <c r="K429" s="134" t="s">
        <v>616</v>
      </c>
      <c r="L429" s="40"/>
      <c r="M429" s="134" t="s">
        <v>616</v>
      </c>
      <c r="N429" s="40"/>
      <c r="O429" s="135" t="s">
        <v>617</v>
      </c>
      <c r="P429" s="42"/>
      <c r="Q429" s="135" t="s">
        <v>1384</v>
      </c>
      <c r="R429" s="42"/>
    </row>
    <row r="430" spans="1:18" ht="12.75">
      <c r="A430" s="124" t="s">
        <v>1</v>
      </c>
      <c r="B430" s="40"/>
      <c r="C430" s="124" t="s">
        <v>521</v>
      </c>
      <c r="D430" s="40"/>
      <c r="E430" s="40"/>
      <c r="F430" s="40"/>
      <c r="G430" s="40"/>
      <c r="H430" s="40"/>
      <c r="I430" s="40"/>
      <c r="J430" s="40"/>
      <c r="K430" s="123" t="s">
        <v>616</v>
      </c>
      <c r="L430" s="40"/>
      <c r="M430" s="123" t="s">
        <v>616</v>
      </c>
      <c r="N430" s="40"/>
      <c r="O430" s="137" t="s">
        <v>617</v>
      </c>
      <c r="P430" s="42"/>
      <c r="Q430" s="137" t="s">
        <v>1384</v>
      </c>
      <c r="R430" s="42"/>
    </row>
    <row r="431" spans="1:18" ht="12.75">
      <c r="A431" s="124" t="s">
        <v>1</v>
      </c>
      <c r="B431" s="40"/>
      <c r="C431" s="124" t="s">
        <v>525</v>
      </c>
      <c r="D431" s="40"/>
      <c r="E431" s="40"/>
      <c r="F431" s="40"/>
      <c r="G431" s="40"/>
      <c r="H431" s="40"/>
      <c r="I431" s="40"/>
      <c r="J431" s="40"/>
      <c r="K431" s="123" t="s">
        <v>616</v>
      </c>
      <c r="L431" s="40"/>
      <c r="M431" s="123" t="s">
        <v>616</v>
      </c>
      <c r="N431" s="40"/>
      <c r="O431" s="137" t="s">
        <v>617</v>
      </c>
      <c r="P431" s="42"/>
      <c r="Q431" s="137" t="s">
        <v>1384</v>
      </c>
      <c r="R431" s="42"/>
    </row>
    <row r="432" spans="1:18" ht="12.75">
      <c r="A432" s="119" t="s">
        <v>1</v>
      </c>
      <c r="B432" s="40"/>
      <c r="C432" s="119" t="s">
        <v>816</v>
      </c>
      <c r="D432" s="40"/>
      <c r="E432" s="119" t="s">
        <v>817</v>
      </c>
      <c r="F432" s="40"/>
      <c r="G432" s="40"/>
      <c r="H432" s="40"/>
      <c r="I432" s="40"/>
      <c r="J432" s="40"/>
      <c r="K432" s="120" t="s">
        <v>616</v>
      </c>
      <c r="L432" s="40"/>
      <c r="M432" s="120" t="s">
        <v>616</v>
      </c>
      <c r="N432" s="40"/>
      <c r="O432" s="139" t="s">
        <v>617</v>
      </c>
      <c r="P432" s="42"/>
      <c r="Q432" s="139" t="s">
        <v>1384</v>
      </c>
      <c r="R432" s="42"/>
    </row>
    <row r="433" spans="1:18" ht="12.75">
      <c r="A433" s="74"/>
      <c r="B433" s="40"/>
      <c r="C433" s="74" t="s">
        <v>869</v>
      </c>
      <c r="D433" s="40"/>
      <c r="E433" s="74" t="s">
        <v>870</v>
      </c>
      <c r="F433" s="40"/>
      <c r="G433" s="40"/>
      <c r="H433" s="40"/>
      <c r="I433" s="40"/>
      <c r="J433" s="40"/>
      <c r="K433" s="100" t="s">
        <v>616</v>
      </c>
      <c r="L433" s="40"/>
      <c r="M433" s="100" t="s">
        <v>616</v>
      </c>
      <c r="N433" s="40"/>
      <c r="O433" s="75" t="s">
        <v>617</v>
      </c>
      <c r="P433" s="42"/>
      <c r="Q433" s="75" t="s">
        <v>1384</v>
      </c>
      <c r="R433" s="42"/>
    </row>
    <row r="434" spans="1:18" ht="12.75">
      <c r="A434" s="39" t="s">
        <v>1</v>
      </c>
      <c r="B434" s="40"/>
      <c r="C434" s="39" t="s">
        <v>887</v>
      </c>
      <c r="D434" s="40"/>
      <c r="E434" s="39" t="s">
        <v>888</v>
      </c>
      <c r="F434" s="40"/>
      <c r="G434" s="40"/>
      <c r="H434" s="40"/>
      <c r="I434" s="40"/>
      <c r="J434" s="40"/>
      <c r="K434" s="99" t="s">
        <v>1385</v>
      </c>
      <c r="L434" s="40"/>
      <c r="M434" s="99" t="s">
        <v>1385</v>
      </c>
      <c r="N434" s="40"/>
      <c r="O434" s="41" t="s">
        <v>1386</v>
      </c>
      <c r="P434" s="42"/>
      <c r="Q434" s="41" t="s">
        <v>1387</v>
      </c>
      <c r="R434" s="42"/>
    </row>
    <row r="435" spans="1:18" ht="12.75">
      <c r="A435" s="48" t="s">
        <v>1</v>
      </c>
      <c r="B435" s="40"/>
      <c r="C435" s="48" t="s">
        <v>892</v>
      </c>
      <c r="D435" s="40"/>
      <c r="E435" s="48" t="s">
        <v>893</v>
      </c>
      <c r="F435" s="40"/>
      <c r="G435" s="40"/>
      <c r="H435" s="40"/>
      <c r="I435" s="40"/>
      <c r="J435" s="40"/>
      <c r="K435" s="61" t="s">
        <v>1</v>
      </c>
      <c r="L435" s="40"/>
      <c r="M435" s="61" t="s">
        <v>1</v>
      </c>
      <c r="N435" s="40"/>
      <c r="O435" s="55" t="s">
        <v>1388</v>
      </c>
      <c r="P435" s="42"/>
      <c r="Q435" s="55" t="s">
        <v>1</v>
      </c>
      <c r="R435" s="42"/>
    </row>
    <row r="436" spans="1:18" ht="12.75">
      <c r="A436" s="48" t="s">
        <v>1</v>
      </c>
      <c r="B436" s="40"/>
      <c r="C436" s="48" t="s">
        <v>901</v>
      </c>
      <c r="D436" s="40"/>
      <c r="E436" s="48" t="s">
        <v>902</v>
      </c>
      <c r="F436" s="40"/>
      <c r="G436" s="40"/>
      <c r="H436" s="40"/>
      <c r="I436" s="40"/>
      <c r="J436" s="40"/>
      <c r="K436" s="61" t="s">
        <v>1</v>
      </c>
      <c r="L436" s="40"/>
      <c r="M436" s="61" t="s">
        <v>1</v>
      </c>
      <c r="N436" s="40"/>
      <c r="O436" s="55" t="s">
        <v>1389</v>
      </c>
      <c r="P436" s="42"/>
      <c r="Q436" s="55" t="s">
        <v>1</v>
      </c>
      <c r="R436" s="42"/>
    </row>
    <row r="437" spans="1:18" ht="12.75">
      <c r="A437" s="39" t="s">
        <v>1</v>
      </c>
      <c r="B437" s="40"/>
      <c r="C437" s="39" t="s">
        <v>907</v>
      </c>
      <c r="D437" s="40"/>
      <c r="E437" s="39" t="s">
        <v>908</v>
      </c>
      <c r="F437" s="40"/>
      <c r="G437" s="40"/>
      <c r="H437" s="40"/>
      <c r="I437" s="40"/>
      <c r="J437" s="40"/>
      <c r="K437" s="99" t="s">
        <v>539</v>
      </c>
      <c r="L437" s="40"/>
      <c r="M437" s="99" t="s">
        <v>539</v>
      </c>
      <c r="N437" s="40"/>
      <c r="O437" s="41" t="s">
        <v>1390</v>
      </c>
      <c r="P437" s="42"/>
      <c r="Q437" s="41" t="s">
        <v>1391</v>
      </c>
      <c r="R437" s="42"/>
    </row>
    <row r="438" spans="1:18" ht="12.75">
      <c r="A438" s="48" t="s">
        <v>1</v>
      </c>
      <c r="B438" s="40"/>
      <c r="C438" s="48" t="s">
        <v>973</v>
      </c>
      <c r="D438" s="40"/>
      <c r="E438" s="48" t="s">
        <v>974</v>
      </c>
      <c r="F438" s="40"/>
      <c r="G438" s="40"/>
      <c r="H438" s="40"/>
      <c r="I438" s="40"/>
      <c r="J438" s="40"/>
      <c r="K438" s="61" t="s">
        <v>1</v>
      </c>
      <c r="L438" s="40"/>
      <c r="M438" s="61" t="s">
        <v>1</v>
      </c>
      <c r="N438" s="40"/>
      <c r="O438" s="55" t="s">
        <v>1392</v>
      </c>
      <c r="P438" s="42"/>
      <c r="Q438" s="55" t="s">
        <v>1</v>
      </c>
      <c r="R438" s="42"/>
    </row>
    <row r="439" spans="1:18" ht="12.75">
      <c r="A439" s="48" t="s">
        <v>1</v>
      </c>
      <c r="B439" s="40"/>
      <c r="C439" s="48" t="s">
        <v>921</v>
      </c>
      <c r="D439" s="40"/>
      <c r="E439" s="48" t="s">
        <v>922</v>
      </c>
      <c r="F439" s="40"/>
      <c r="G439" s="40"/>
      <c r="H439" s="40"/>
      <c r="I439" s="40"/>
      <c r="J439" s="40"/>
      <c r="K439" s="61" t="s">
        <v>1</v>
      </c>
      <c r="L439" s="40"/>
      <c r="M439" s="61" t="s">
        <v>1</v>
      </c>
      <c r="N439" s="40"/>
      <c r="O439" s="55" t="s">
        <v>1393</v>
      </c>
      <c r="P439" s="42"/>
      <c r="Q439" s="55" t="s">
        <v>1</v>
      </c>
      <c r="R439" s="42"/>
    </row>
    <row r="440" spans="1:18" ht="12.75">
      <c r="A440" s="39" t="s">
        <v>1</v>
      </c>
      <c r="B440" s="40"/>
      <c r="C440" s="39" t="s">
        <v>861</v>
      </c>
      <c r="D440" s="40"/>
      <c r="E440" s="39" t="s">
        <v>862</v>
      </c>
      <c r="F440" s="40"/>
      <c r="G440" s="40"/>
      <c r="H440" s="40"/>
      <c r="I440" s="40"/>
      <c r="J440" s="40"/>
      <c r="K440" s="99" t="s">
        <v>1394</v>
      </c>
      <c r="L440" s="40"/>
      <c r="M440" s="99" t="s">
        <v>1394</v>
      </c>
      <c r="N440" s="40"/>
      <c r="O440" s="41" t="s">
        <v>1395</v>
      </c>
      <c r="P440" s="42"/>
      <c r="Q440" s="41" t="s">
        <v>1396</v>
      </c>
      <c r="R440" s="42"/>
    </row>
    <row r="441" spans="1:18" ht="12.75">
      <c r="A441" s="48" t="s">
        <v>1</v>
      </c>
      <c r="B441" s="40"/>
      <c r="C441" s="48" t="s">
        <v>939</v>
      </c>
      <c r="D441" s="40"/>
      <c r="E441" s="48" t="s">
        <v>862</v>
      </c>
      <c r="F441" s="40"/>
      <c r="G441" s="40"/>
      <c r="H441" s="40"/>
      <c r="I441" s="40"/>
      <c r="J441" s="40"/>
      <c r="K441" s="61" t="s">
        <v>1</v>
      </c>
      <c r="L441" s="40"/>
      <c r="M441" s="61" t="s">
        <v>1</v>
      </c>
      <c r="N441" s="40"/>
      <c r="O441" s="55" t="s">
        <v>1395</v>
      </c>
      <c r="P441" s="42"/>
      <c r="Q441" s="55" t="s">
        <v>1</v>
      </c>
      <c r="R441" s="42"/>
    </row>
    <row r="442" spans="1:18" ht="12.75">
      <c r="A442" s="39" t="s">
        <v>1</v>
      </c>
      <c r="B442" s="40"/>
      <c r="C442" s="39" t="s">
        <v>1269</v>
      </c>
      <c r="D442" s="40"/>
      <c r="E442" s="39" t="s">
        <v>1270</v>
      </c>
      <c r="F442" s="40"/>
      <c r="G442" s="40"/>
      <c r="H442" s="40"/>
      <c r="I442" s="40"/>
      <c r="J442" s="40"/>
      <c r="K442" s="99" t="s">
        <v>1397</v>
      </c>
      <c r="L442" s="40"/>
      <c r="M442" s="99" t="s">
        <v>1397</v>
      </c>
      <c r="N442" s="40"/>
      <c r="O442" s="41" t="s">
        <v>1398</v>
      </c>
      <c r="P442" s="42"/>
      <c r="Q442" s="41" t="s">
        <v>1399</v>
      </c>
      <c r="R442" s="42"/>
    </row>
    <row r="443" spans="1:18" ht="12.75">
      <c r="A443" s="48" t="s">
        <v>1</v>
      </c>
      <c r="B443" s="40"/>
      <c r="C443" s="48" t="s">
        <v>1272</v>
      </c>
      <c r="D443" s="40"/>
      <c r="E443" s="48" t="s">
        <v>1273</v>
      </c>
      <c r="F443" s="40"/>
      <c r="G443" s="40"/>
      <c r="H443" s="40"/>
      <c r="I443" s="40"/>
      <c r="J443" s="40"/>
      <c r="K443" s="61" t="s">
        <v>1</v>
      </c>
      <c r="L443" s="40"/>
      <c r="M443" s="61" t="s">
        <v>1</v>
      </c>
      <c r="N443" s="40"/>
      <c r="O443" s="55" t="s">
        <v>1400</v>
      </c>
      <c r="P443" s="42"/>
      <c r="Q443" s="55" t="s">
        <v>1</v>
      </c>
      <c r="R443" s="42"/>
    </row>
    <row r="444" spans="1:18" ht="12.75">
      <c r="A444" s="48" t="s">
        <v>1</v>
      </c>
      <c r="B444" s="40"/>
      <c r="C444" s="48" t="s">
        <v>1277</v>
      </c>
      <c r="D444" s="40"/>
      <c r="E444" s="48" t="s">
        <v>1278</v>
      </c>
      <c r="F444" s="40"/>
      <c r="G444" s="40"/>
      <c r="H444" s="40"/>
      <c r="I444" s="40"/>
      <c r="J444" s="40"/>
      <c r="K444" s="61" t="s">
        <v>1</v>
      </c>
      <c r="L444" s="40"/>
      <c r="M444" s="61" t="s">
        <v>1</v>
      </c>
      <c r="N444" s="40"/>
      <c r="O444" s="55" t="s">
        <v>1401</v>
      </c>
      <c r="P444" s="42"/>
      <c r="Q444" s="55" t="s">
        <v>1</v>
      </c>
      <c r="R444" s="42"/>
    </row>
    <row r="445" spans="1:18" ht="12.75">
      <c r="A445" s="125" t="s">
        <v>1</v>
      </c>
      <c r="B445" s="40"/>
      <c r="C445" s="125" t="s">
        <v>1402</v>
      </c>
      <c r="D445" s="40"/>
      <c r="E445" s="40"/>
      <c r="F445" s="40"/>
      <c r="G445" s="40"/>
      <c r="H445" s="40"/>
      <c r="I445" s="40"/>
      <c r="J445" s="40"/>
      <c r="K445" s="134" t="s">
        <v>620</v>
      </c>
      <c r="L445" s="40"/>
      <c r="M445" s="134" t="s">
        <v>620</v>
      </c>
      <c r="N445" s="40"/>
      <c r="O445" s="135" t="s">
        <v>621</v>
      </c>
      <c r="P445" s="42"/>
      <c r="Q445" s="135" t="s">
        <v>1403</v>
      </c>
      <c r="R445" s="42"/>
    </row>
    <row r="446" spans="1:18" ht="12.75">
      <c r="A446" s="125" t="s">
        <v>1</v>
      </c>
      <c r="B446" s="40"/>
      <c r="C446" s="125" t="s">
        <v>1404</v>
      </c>
      <c r="D446" s="40"/>
      <c r="E446" s="40"/>
      <c r="F446" s="40"/>
      <c r="G446" s="40"/>
      <c r="H446" s="40"/>
      <c r="I446" s="40"/>
      <c r="J446" s="40"/>
      <c r="K446" s="134" t="s">
        <v>620</v>
      </c>
      <c r="L446" s="40"/>
      <c r="M446" s="134" t="s">
        <v>620</v>
      </c>
      <c r="N446" s="40"/>
      <c r="O446" s="135" t="s">
        <v>621</v>
      </c>
      <c r="P446" s="42"/>
      <c r="Q446" s="135" t="s">
        <v>1403</v>
      </c>
      <c r="R446" s="42"/>
    </row>
    <row r="447" spans="1:18" ht="12.75">
      <c r="A447" s="124" t="s">
        <v>1</v>
      </c>
      <c r="B447" s="40"/>
      <c r="C447" s="124" t="s">
        <v>521</v>
      </c>
      <c r="D447" s="40"/>
      <c r="E447" s="40"/>
      <c r="F447" s="40"/>
      <c r="G447" s="40"/>
      <c r="H447" s="40"/>
      <c r="I447" s="40"/>
      <c r="J447" s="40"/>
      <c r="K447" s="123" t="s">
        <v>1405</v>
      </c>
      <c r="L447" s="40"/>
      <c r="M447" s="123" t="s">
        <v>1405</v>
      </c>
      <c r="N447" s="40"/>
      <c r="O447" s="137" t="s">
        <v>621</v>
      </c>
      <c r="P447" s="42"/>
      <c r="Q447" s="137" t="s">
        <v>1406</v>
      </c>
      <c r="R447" s="42"/>
    </row>
    <row r="448" spans="1:18" ht="12.75">
      <c r="A448" s="124" t="s">
        <v>1</v>
      </c>
      <c r="B448" s="40"/>
      <c r="C448" s="124" t="s">
        <v>525</v>
      </c>
      <c r="D448" s="40"/>
      <c r="E448" s="40"/>
      <c r="F448" s="40"/>
      <c r="G448" s="40"/>
      <c r="H448" s="40"/>
      <c r="I448" s="40"/>
      <c r="J448" s="40"/>
      <c r="K448" s="123" t="s">
        <v>1405</v>
      </c>
      <c r="L448" s="40"/>
      <c r="M448" s="123" t="s">
        <v>1405</v>
      </c>
      <c r="N448" s="40"/>
      <c r="O448" s="137" t="s">
        <v>621</v>
      </c>
      <c r="P448" s="42"/>
      <c r="Q448" s="137" t="s">
        <v>1406</v>
      </c>
      <c r="R448" s="42"/>
    </row>
    <row r="449" spans="1:18" ht="12.75">
      <c r="A449" s="124" t="s">
        <v>1</v>
      </c>
      <c r="B449" s="40"/>
      <c r="C449" s="124" t="s">
        <v>534</v>
      </c>
      <c r="D449" s="40"/>
      <c r="E449" s="40"/>
      <c r="F449" s="40"/>
      <c r="G449" s="40"/>
      <c r="H449" s="40"/>
      <c r="I449" s="40"/>
      <c r="J449" s="40"/>
      <c r="K449" s="123" t="s">
        <v>1205</v>
      </c>
      <c r="L449" s="40"/>
      <c r="M449" s="123" t="s">
        <v>1205</v>
      </c>
      <c r="N449" s="40"/>
      <c r="O449" s="137" t="s">
        <v>43</v>
      </c>
      <c r="P449" s="42"/>
      <c r="Q449" s="137" t="s">
        <v>45</v>
      </c>
      <c r="R449" s="42"/>
    </row>
    <row r="450" spans="1:18" ht="12.75">
      <c r="A450" s="124" t="s">
        <v>1</v>
      </c>
      <c r="B450" s="40"/>
      <c r="C450" s="124" t="s">
        <v>562</v>
      </c>
      <c r="D450" s="40"/>
      <c r="E450" s="40"/>
      <c r="F450" s="40"/>
      <c r="G450" s="40"/>
      <c r="H450" s="40"/>
      <c r="I450" s="40"/>
      <c r="J450" s="40"/>
      <c r="K450" s="123" t="s">
        <v>1205</v>
      </c>
      <c r="L450" s="40"/>
      <c r="M450" s="123" t="s">
        <v>1205</v>
      </c>
      <c r="N450" s="40"/>
      <c r="O450" s="137" t="s">
        <v>43</v>
      </c>
      <c r="P450" s="42"/>
      <c r="Q450" s="137" t="s">
        <v>45</v>
      </c>
      <c r="R450" s="42"/>
    </row>
    <row r="451" spans="1:18" ht="12.75">
      <c r="A451" s="119" t="s">
        <v>1</v>
      </c>
      <c r="B451" s="40"/>
      <c r="C451" s="119" t="s">
        <v>816</v>
      </c>
      <c r="D451" s="40"/>
      <c r="E451" s="119" t="s">
        <v>817</v>
      </c>
      <c r="F451" s="40"/>
      <c r="G451" s="40"/>
      <c r="H451" s="40"/>
      <c r="I451" s="40"/>
      <c r="J451" s="40"/>
      <c r="K451" s="120" t="s">
        <v>620</v>
      </c>
      <c r="L451" s="40"/>
      <c r="M451" s="120" t="s">
        <v>620</v>
      </c>
      <c r="N451" s="40"/>
      <c r="O451" s="139" t="s">
        <v>621</v>
      </c>
      <c r="P451" s="42"/>
      <c r="Q451" s="139" t="s">
        <v>1403</v>
      </c>
      <c r="R451" s="42"/>
    </row>
    <row r="452" spans="1:18" ht="12.75">
      <c r="A452" s="74"/>
      <c r="B452" s="40"/>
      <c r="C452" s="74" t="s">
        <v>822</v>
      </c>
      <c r="D452" s="40"/>
      <c r="E452" s="74" t="s">
        <v>823</v>
      </c>
      <c r="F452" s="40"/>
      <c r="G452" s="40"/>
      <c r="H452" s="40"/>
      <c r="I452" s="40"/>
      <c r="J452" s="40"/>
      <c r="K452" s="100" t="s">
        <v>1407</v>
      </c>
      <c r="L452" s="40"/>
      <c r="M452" s="100" t="s">
        <v>1407</v>
      </c>
      <c r="N452" s="40"/>
      <c r="O452" s="75" t="s">
        <v>1408</v>
      </c>
      <c r="P452" s="42"/>
      <c r="Q452" s="75" t="s">
        <v>1409</v>
      </c>
      <c r="R452" s="42"/>
    </row>
    <row r="453" spans="1:18" ht="12.75">
      <c r="A453" s="39" t="s">
        <v>1</v>
      </c>
      <c r="B453" s="40"/>
      <c r="C453" s="39" t="s">
        <v>828</v>
      </c>
      <c r="D453" s="40"/>
      <c r="E453" s="39" t="s">
        <v>829</v>
      </c>
      <c r="F453" s="40"/>
      <c r="G453" s="40"/>
      <c r="H453" s="40"/>
      <c r="I453" s="40"/>
      <c r="J453" s="40"/>
      <c r="K453" s="99" t="s">
        <v>1410</v>
      </c>
      <c r="L453" s="40"/>
      <c r="M453" s="99" t="s">
        <v>1410</v>
      </c>
      <c r="N453" s="40"/>
      <c r="O453" s="41" t="s">
        <v>1411</v>
      </c>
      <c r="P453" s="42"/>
      <c r="Q453" s="41" t="s">
        <v>1412</v>
      </c>
      <c r="R453" s="42"/>
    </row>
    <row r="454" spans="1:18" ht="12.75">
      <c r="A454" s="48" t="s">
        <v>1</v>
      </c>
      <c r="B454" s="40"/>
      <c r="C454" s="48" t="s">
        <v>833</v>
      </c>
      <c r="D454" s="40"/>
      <c r="E454" s="48" t="s">
        <v>834</v>
      </c>
      <c r="F454" s="40"/>
      <c r="G454" s="40"/>
      <c r="H454" s="40"/>
      <c r="I454" s="40"/>
      <c r="J454" s="40"/>
      <c r="K454" s="61" t="s">
        <v>1</v>
      </c>
      <c r="L454" s="40"/>
      <c r="M454" s="61" t="s">
        <v>1</v>
      </c>
      <c r="N454" s="40"/>
      <c r="O454" s="55" t="s">
        <v>1413</v>
      </c>
      <c r="P454" s="42"/>
      <c r="Q454" s="55" t="s">
        <v>1</v>
      </c>
      <c r="R454" s="42"/>
    </row>
    <row r="455" spans="1:18" ht="12.75">
      <c r="A455" s="48" t="s">
        <v>1</v>
      </c>
      <c r="B455" s="40"/>
      <c r="C455" s="48" t="s">
        <v>836</v>
      </c>
      <c r="D455" s="40"/>
      <c r="E455" s="48" t="s">
        <v>837</v>
      </c>
      <c r="F455" s="40"/>
      <c r="G455" s="40"/>
      <c r="H455" s="40"/>
      <c r="I455" s="40"/>
      <c r="J455" s="40"/>
      <c r="K455" s="61" t="s">
        <v>1</v>
      </c>
      <c r="L455" s="40"/>
      <c r="M455" s="61" t="s">
        <v>1</v>
      </c>
      <c r="N455" s="40"/>
      <c r="O455" s="55" t="s">
        <v>1414</v>
      </c>
      <c r="P455" s="42"/>
      <c r="Q455" s="55" t="s">
        <v>1</v>
      </c>
      <c r="R455" s="42"/>
    </row>
    <row r="456" spans="1:18" ht="12.75">
      <c r="A456" s="39" t="s">
        <v>1</v>
      </c>
      <c r="B456" s="40"/>
      <c r="C456" s="39" t="s">
        <v>839</v>
      </c>
      <c r="D456" s="40"/>
      <c r="E456" s="39" t="s">
        <v>840</v>
      </c>
      <c r="F456" s="40"/>
      <c r="G456" s="40"/>
      <c r="H456" s="40"/>
      <c r="I456" s="40"/>
      <c r="J456" s="40"/>
      <c r="K456" s="99" t="s">
        <v>1415</v>
      </c>
      <c r="L456" s="40"/>
      <c r="M456" s="99" t="s">
        <v>1415</v>
      </c>
      <c r="N456" s="40"/>
      <c r="O456" s="41" t="s">
        <v>1416</v>
      </c>
      <c r="P456" s="42"/>
      <c r="Q456" s="41" t="s">
        <v>1417</v>
      </c>
      <c r="R456" s="42"/>
    </row>
    <row r="457" spans="1:18" ht="12.75">
      <c r="A457" s="48" t="s">
        <v>1</v>
      </c>
      <c r="B457" s="40"/>
      <c r="C457" s="48" t="s">
        <v>844</v>
      </c>
      <c r="D457" s="40"/>
      <c r="E457" s="48" t="s">
        <v>840</v>
      </c>
      <c r="F457" s="40"/>
      <c r="G457" s="40"/>
      <c r="H457" s="40"/>
      <c r="I457" s="40"/>
      <c r="J457" s="40"/>
      <c r="K457" s="61" t="s">
        <v>1</v>
      </c>
      <c r="L457" s="40"/>
      <c r="M457" s="61" t="s">
        <v>1</v>
      </c>
      <c r="N457" s="40"/>
      <c r="O457" s="55" t="s">
        <v>1416</v>
      </c>
      <c r="P457" s="42"/>
      <c r="Q457" s="55" t="s">
        <v>1</v>
      </c>
      <c r="R457" s="42"/>
    </row>
    <row r="458" spans="1:18" ht="12.75">
      <c r="A458" s="39" t="s">
        <v>1</v>
      </c>
      <c r="B458" s="40"/>
      <c r="C458" s="39" t="s">
        <v>845</v>
      </c>
      <c r="D458" s="40"/>
      <c r="E458" s="39" t="s">
        <v>846</v>
      </c>
      <c r="F458" s="40"/>
      <c r="G458" s="40"/>
      <c r="H458" s="40"/>
      <c r="I458" s="40"/>
      <c r="J458" s="40"/>
      <c r="K458" s="99" t="s">
        <v>1418</v>
      </c>
      <c r="L458" s="40"/>
      <c r="M458" s="99" t="s">
        <v>1418</v>
      </c>
      <c r="N458" s="40"/>
      <c r="O458" s="41" t="s">
        <v>1419</v>
      </c>
      <c r="P458" s="42"/>
      <c r="Q458" s="41" t="s">
        <v>1420</v>
      </c>
      <c r="R458" s="42"/>
    </row>
    <row r="459" spans="1:18" ht="12.75">
      <c r="A459" s="48" t="s">
        <v>1</v>
      </c>
      <c r="B459" s="40"/>
      <c r="C459" s="48" t="s">
        <v>850</v>
      </c>
      <c r="D459" s="40"/>
      <c r="E459" s="48" t="s">
        <v>851</v>
      </c>
      <c r="F459" s="40"/>
      <c r="G459" s="40"/>
      <c r="H459" s="40"/>
      <c r="I459" s="40"/>
      <c r="J459" s="40"/>
      <c r="K459" s="61" t="s">
        <v>1</v>
      </c>
      <c r="L459" s="40"/>
      <c r="M459" s="61" t="s">
        <v>1</v>
      </c>
      <c r="N459" s="40"/>
      <c r="O459" s="55" t="s">
        <v>1421</v>
      </c>
      <c r="P459" s="42"/>
      <c r="Q459" s="55" t="s">
        <v>1</v>
      </c>
      <c r="R459" s="42"/>
    </row>
    <row r="460" spans="1:18" ht="12.75">
      <c r="A460" s="48" t="s">
        <v>1</v>
      </c>
      <c r="B460" s="40"/>
      <c r="C460" s="48" t="s">
        <v>853</v>
      </c>
      <c r="D460" s="40"/>
      <c r="E460" s="48" t="s">
        <v>854</v>
      </c>
      <c r="F460" s="40"/>
      <c r="G460" s="40"/>
      <c r="H460" s="40"/>
      <c r="I460" s="40"/>
      <c r="J460" s="40"/>
      <c r="K460" s="61" t="s">
        <v>1</v>
      </c>
      <c r="L460" s="40"/>
      <c r="M460" s="61" t="s">
        <v>1</v>
      </c>
      <c r="N460" s="40"/>
      <c r="O460" s="55" t="s">
        <v>1422</v>
      </c>
      <c r="P460" s="42"/>
      <c r="Q460" s="55" t="s">
        <v>1</v>
      </c>
      <c r="R460" s="42"/>
    </row>
    <row r="461" spans="1:18" ht="12.75">
      <c r="A461" s="74"/>
      <c r="B461" s="40"/>
      <c r="C461" s="74" t="s">
        <v>869</v>
      </c>
      <c r="D461" s="40"/>
      <c r="E461" s="74" t="s">
        <v>870</v>
      </c>
      <c r="F461" s="40"/>
      <c r="G461" s="40"/>
      <c r="H461" s="40"/>
      <c r="I461" s="40"/>
      <c r="J461" s="40"/>
      <c r="K461" s="100" t="s">
        <v>1423</v>
      </c>
      <c r="L461" s="40"/>
      <c r="M461" s="100" t="s">
        <v>1423</v>
      </c>
      <c r="N461" s="40"/>
      <c r="O461" s="75" t="s">
        <v>1424</v>
      </c>
      <c r="P461" s="42"/>
      <c r="Q461" s="75" t="s">
        <v>1425</v>
      </c>
      <c r="R461" s="42"/>
    </row>
    <row r="462" spans="1:18" ht="12.75">
      <c r="A462" s="39" t="s">
        <v>1</v>
      </c>
      <c r="B462" s="40"/>
      <c r="C462" s="39" t="s">
        <v>874</v>
      </c>
      <c r="D462" s="40"/>
      <c r="E462" s="39" t="s">
        <v>875</v>
      </c>
      <c r="F462" s="40"/>
      <c r="G462" s="40"/>
      <c r="H462" s="40"/>
      <c r="I462" s="40"/>
      <c r="J462" s="40"/>
      <c r="K462" s="99" t="s">
        <v>1426</v>
      </c>
      <c r="L462" s="40"/>
      <c r="M462" s="99" t="s">
        <v>1426</v>
      </c>
      <c r="N462" s="40"/>
      <c r="O462" s="41" t="s">
        <v>1427</v>
      </c>
      <c r="P462" s="42"/>
      <c r="Q462" s="41" t="s">
        <v>1231</v>
      </c>
      <c r="R462" s="42"/>
    </row>
    <row r="463" spans="1:18" ht="12.75">
      <c r="A463" s="48" t="s">
        <v>1</v>
      </c>
      <c r="B463" s="40"/>
      <c r="C463" s="48" t="s">
        <v>879</v>
      </c>
      <c r="D463" s="40"/>
      <c r="E463" s="48" t="s">
        <v>880</v>
      </c>
      <c r="F463" s="40"/>
      <c r="G463" s="40"/>
      <c r="H463" s="40"/>
      <c r="I463" s="40"/>
      <c r="J463" s="40"/>
      <c r="K463" s="61" t="s">
        <v>1</v>
      </c>
      <c r="L463" s="40"/>
      <c r="M463" s="61" t="s">
        <v>1</v>
      </c>
      <c r="N463" s="40"/>
      <c r="O463" s="55" t="s">
        <v>1428</v>
      </c>
      <c r="P463" s="42"/>
      <c r="Q463" s="55" t="s">
        <v>1</v>
      </c>
      <c r="R463" s="42"/>
    </row>
    <row r="464" spans="1:18" ht="12.75">
      <c r="A464" s="48" t="s">
        <v>1</v>
      </c>
      <c r="B464" s="40"/>
      <c r="C464" s="48" t="s">
        <v>1183</v>
      </c>
      <c r="D464" s="40"/>
      <c r="E464" s="48" t="s">
        <v>1184</v>
      </c>
      <c r="F464" s="40"/>
      <c r="G464" s="40"/>
      <c r="H464" s="40"/>
      <c r="I464" s="40"/>
      <c r="J464" s="40"/>
      <c r="K464" s="61" t="s">
        <v>1</v>
      </c>
      <c r="L464" s="40"/>
      <c r="M464" s="61" t="s">
        <v>1</v>
      </c>
      <c r="N464" s="40"/>
      <c r="O464" s="55" t="s">
        <v>1429</v>
      </c>
      <c r="P464" s="42"/>
      <c r="Q464" s="55" t="s">
        <v>1</v>
      </c>
      <c r="R464" s="42"/>
    </row>
    <row r="465" spans="1:18" ht="12.75">
      <c r="A465" s="48" t="s">
        <v>1</v>
      </c>
      <c r="B465" s="40"/>
      <c r="C465" s="48" t="s">
        <v>882</v>
      </c>
      <c r="D465" s="40"/>
      <c r="E465" s="48" t="s">
        <v>883</v>
      </c>
      <c r="F465" s="40"/>
      <c r="G465" s="40"/>
      <c r="H465" s="40"/>
      <c r="I465" s="40"/>
      <c r="J465" s="40"/>
      <c r="K465" s="61" t="s">
        <v>1</v>
      </c>
      <c r="L465" s="40"/>
      <c r="M465" s="61" t="s">
        <v>1</v>
      </c>
      <c r="N465" s="40"/>
      <c r="O465" s="55" t="s">
        <v>1430</v>
      </c>
      <c r="P465" s="42"/>
      <c r="Q465" s="55" t="s">
        <v>1</v>
      </c>
      <c r="R465" s="42"/>
    </row>
    <row r="466" spans="1:18" ht="12.75">
      <c r="A466" s="39" t="s">
        <v>1</v>
      </c>
      <c r="B466" s="40"/>
      <c r="C466" s="39" t="s">
        <v>887</v>
      </c>
      <c r="D466" s="40"/>
      <c r="E466" s="39" t="s">
        <v>888</v>
      </c>
      <c r="F466" s="40"/>
      <c r="G466" s="40"/>
      <c r="H466" s="40"/>
      <c r="I466" s="40"/>
      <c r="J466" s="40"/>
      <c r="K466" s="99" t="s">
        <v>858</v>
      </c>
      <c r="L466" s="40"/>
      <c r="M466" s="99" t="s">
        <v>858</v>
      </c>
      <c r="N466" s="40"/>
      <c r="O466" s="41" t="s">
        <v>1431</v>
      </c>
      <c r="P466" s="42"/>
      <c r="Q466" s="41" t="s">
        <v>1432</v>
      </c>
      <c r="R466" s="42"/>
    </row>
    <row r="467" spans="1:18" ht="12.75">
      <c r="A467" s="48" t="s">
        <v>1</v>
      </c>
      <c r="B467" s="40"/>
      <c r="C467" s="48" t="s">
        <v>892</v>
      </c>
      <c r="D467" s="40"/>
      <c r="E467" s="48" t="s">
        <v>893</v>
      </c>
      <c r="F467" s="40"/>
      <c r="G467" s="40"/>
      <c r="H467" s="40"/>
      <c r="I467" s="40"/>
      <c r="J467" s="40"/>
      <c r="K467" s="61" t="s">
        <v>1</v>
      </c>
      <c r="L467" s="40"/>
      <c r="M467" s="61" t="s">
        <v>1</v>
      </c>
      <c r="N467" s="40"/>
      <c r="O467" s="55" t="s">
        <v>1431</v>
      </c>
      <c r="P467" s="42"/>
      <c r="Q467" s="55" t="s">
        <v>1</v>
      </c>
      <c r="R467" s="42"/>
    </row>
    <row r="468" spans="1:18" ht="12.75">
      <c r="A468" s="39" t="s">
        <v>1</v>
      </c>
      <c r="B468" s="40"/>
      <c r="C468" s="39" t="s">
        <v>907</v>
      </c>
      <c r="D468" s="40"/>
      <c r="E468" s="39" t="s">
        <v>908</v>
      </c>
      <c r="F468" s="40"/>
      <c r="G468" s="40"/>
      <c r="H468" s="40"/>
      <c r="I468" s="40"/>
      <c r="J468" s="40"/>
      <c r="K468" s="99" t="s">
        <v>1433</v>
      </c>
      <c r="L468" s="40"/>
      <c r="M468" s="99" t="s">
        <v>1433</v>
      </c>
      <c r="N468" s="40"/>
      <c r="O468" s="41" t="s">
        <v>1434</v>
      </c>
      <c r="P468" s="42"/>
      <c r="Q468" s="41" t="s">
        <v>1435</v>
      </c>
      <c r="R468" s="42"/>
    </row>
    <row r="469" spans="1:18" ht="12.75">
      <c r="A469" s="48" t="s">
        <v>1</v>
      </c>
      <c r="B469" s="40"/>
      <c r="C469" s="48" t="s">
        <v>1257</v>
      </c>
      <c r="D469" s="40"/>
      <c r="E469" s="48" t="s">
        <v>1258</v>
      </c>
      <c r="F469" s="40"/>
      <c r="G469" s="40"/>
      <c r="H469" s="40"/>
      <c r="I469" s="40"/>
      <c r="J469" s="40"/>
      <c r="K469" s="61" t="s">
        <v>1</v>
      </c>
      <c r="L469" s="40"/>
      <c r="M469" s="61" t="s">
        <v>1</v>
      </c>
      <c r="N469" s="40"/>
      <c r="O469" s="55" t="s">
        <v>1436</v>
      </c>
      <c r="P469" s="42"/>
      <c r="Q469" s="55" t="s">
        <v>1</v>
      </c>
      <c r="R469" s="42"/>
    </row>
    <row r="470" spans="1:18" ht="12.75">
      <c r="A470" s="48" t="s">
        <v>1</v>
      </c>
      <c r="B470" s="40"/>
      <c r="C470" s="48" t="s">
        <v>921</v>
      </c>
      <c r="D470" s="40"/>
      <c r="E470" s="48" t="s">
        <v>922</v>
      </c>
      <c r="F470" s="40"/>
      <c r="G470" s="40"/>
      <c r="H470" s="40"/>
      <c r="I470" s="40"/>
      <c r="J470" s="40"/>
      <c r="K470" s="61" t="s">
        <v>1</v>
      </c>
      <c r="L470" s="40"/>
      <c r="M470" s="61" t="s">
        <v>1</v>
      </c>
      <c r="N470" s="40"/>
      <c r="O470" s="55" t="s">
        <v>1437</v>
      </c>
      <c r="P470" s="42"/>
      <c r="Q470" s="55" t="s">
        <v>1</v>
      </c>
      <c r="R470" s="42"/>
    </row>
    <row r="471" spans="1:18" ht="12.75">
      <c r="A471" s="39" t="s">
        <v>1</v>
      </c>
      <c r="B471" s="40"/>
      <c r="C471" s="39" t="s">
        <v>861</v>
      </c>
      <c r="D471" s="40"/>
      <c r="E471" s="39" t="s">
        <v>862</v>
      </c>
      <c r="F471" s="40"/>
      <c r="G471" s="40"/>
      <c r="H471" s="40"/>
      <c r="I471" s="40"/>
      <c r="J471" s="40"/>
      <c r="K471" s="99" t="s">
        <v>1438</v>
      </c>
      <c r="L471" s="40"/>
      <c r="M471" s="99" t="s">
        <v>1438</v>
      </c>
      <c r="N471" s="40"/>
      <c r="O471" s="41" t="s">
        <v>1439</v>
      </c>
      <c r="P471" s="42"/>
      <c r="Q471" s="41" t="s">
        <v>1440</v>
      </c>
      <c r="R471" s="42"/>
    </row>
    <row r="472" spans="1:18" ht="12.75">
      <c r="A472" s="48" t="s">
        <v>1</v>
      </c>
      <c r="B472" s="40"/>
      <c r="C472" s="48" t="s">
        <v>933</v>
      </c>
      <c r="D472" s="40"/>
      <c r="E472" s="48" t="s">
        <v>934</v>
      </c>
      <c r="F472" s="40"/>
      <c r="G472" s="40"/>
      <c r="H472" s="40"/>
      <c r="I472" s="40"/>
      <c r="J472" s="40"/>
      <c r="K472" s="61" t="s">
        <v>1</v>
      </c>
      <c r="L472" s="40"/>
      <c r="M472" s="61" t="s">
        <v>1</v>
      </c>
      <c r="N472" s="40"/>
      <c r="O472" s="55" t="s">
        <v>1441</v>
      </c>
      <c r="P472" s="42"/>
      <c r="Q472" s="55" t="s">
        <v>1</v>
      </c>
      <c r="R472" s="42"/>
    </row>
    <row r="473" spans="1:18" ht="12.75">
      <c r="A473" s="48" t="s">
        <v>1</v>
      </c>
      <c r="B473" s="40"/>
      <c r="C473" s="48" t="s">
        <v>939</v>
      </c>
      <c r="D473" s="40"/>
      <c r="E473" s="48" t="s">
        <v>862</v>
      </c>
      <c r="F473" s="40"/>
      <c r="G473" s="40"/>
      <c r="H473" s="40"/>
      <c r="I473" s="40"/>
      <c r="J473" s="40"/>
      <c r="K473" s="61" t="s">
        <v>1</v>
      </c>
      <c r="L473" s="40"/>
      <c r="M473" s="61" t="s">
        <v>1</v>
      </c>
      <c r="N473" s="40"/>
      <c r="O473" s="55" t="s">
        <v>1442</v>
      </c>
      <c r="P473" s="42"/>
      <c r="Q473" s="55" t="s">
        <v>1</v>
      </c>
      <c r="R473" s="42"/>
    </row>
    <row r="474" spans="1:18" ht="12.75">
      <c r="A474" s="39" t="s">
        <v>1</v>
      </c>
      <c r="B474" s="40"/>
      <c r="C474" s="39" t="s">
        <v>941</v>
      </c>
      <c r="D474" s="40"/>
      <c r="E474" s="39" t="s">
        <v>942</v>
      </c>
      <c r="F474" s="40"/>
      <c r="G474" s="40"/>
      <c r="H474" s="40"/>
      <c r="I474" s="40"/>
      <c r="J474" s="40"/>
      <c r="K474" s="99" t="s">
        <v>1443</v>
      </c>
      <c r="L474" s="40"/>
      <c r="M474" s="99" t="s">
        <v>1443</v>
      </c>
      <c r="N474" s="40"/>
      <c r="O474" s="41" t="s">
        <v>1444</v>
      </c>
      <c r="P474" s="42"/>
      <c r="Q474" s="41" t="s">
        <v>1445</v>
      </c>
      <c r="R474" s="42"/>
    </row>
    <row r="475" spans="1:18" ht="12.75">
      <c r="A475" s="48" t="s">
        <v>1</v>
      </c>
      <c r="B475" s="40"/>
      <c r="C475" s="48" t="s">
        <v>1266</v>
      </c>
      <c r="D475" s="40"/>
      <c r="E475" s="48" t="s">
        <v>1267</v>
      </c>
      <c r="F475" s="40"/>
      <c r="G475" s="40"/>
      <c r="H475" s="40"/>
      <c r="I475" s="40"/>
      <c r="J475" s="40"/>
      <c r="K475" s="61" t="s">
        <v>1</v>
      </c>
      <c r="L475" s="40"/>
      <c r="M475" s="61" t="s">
        <v>1</v>
      </c>
      <c r="N475" s="40"/>
      <c r="O475" s="55" t="s">
        <v>1446</v>
      </c>
      <c r="P475" s="42"/>
      <c r="Q475" s="55" t="s">
        <v>1</v>
      </c>
      <c r="R475" s="42"/>
    </row>
    <row r="476" spans="1:18" ht="12.75">
      <c r="A476" s="48" t="s">
        <v>1</v>
      </c>
      <c r="B476" s="40"/>
      <c r="C476" s="48" t="s">
        <v>949</v>
      </c>
      <c r="D476" s="40"/>
      <c r="E476" s="48" t="s">
        <v>950</v>
      </c>
      <c r="F476" s="40"/>
      <c r="G476" s="40"/>
      <c r="H476" s="40"/>
      <c r="I476" s="40"/>
      <c r="J476" s="40"/>
      <c r="K476" s="61" t="s">
        <v>1</v>
      </c>
      <c r="L476" s="40"/>
      <c r="M476" s="61" t="s">
        <v>1</v>
      </c>
      <c r="N476" s="40"/>
      <c r="O476" s="55" t="s">
        <v>1447</v>
      </c>
      <c r="P476" s="42"/>
      <c r="Q476" s="55" t="s">
        <v>1</v>
      </c>
      <c r="R476" s="42"/>
    </row>
    <row r="477" spans="1:18" ht="12.75">
      <c r="A477" s="39" t="s">
        <v>1</v>
      </c>
      <c r="B477" s="40"/>
      <c r="C477" s="39" t="s">
        <v>952</v>
      </c>
      <c r="D477" s="40"/>
      <c r="E477" s="39" t="s">
        <v>953</v>
      </c>
      <c r="F477" s="40"/>
      <c r="G477" s="40"/>
      <c r="H477" s="40"/>
      <c r="I477" s="40"/>
      <c r="J477" s="40"/>
      <c r="K477" s="99" t="s">
        <v>1265</v>
      </c>
      <c r="L477" s="40"/>
      <c r="M477" s="99" t="s">
        <v>1265</v>
      </c>
      <c r="N477" s="40"/>
      <c r="O477" s="41" t="s">
        <v>1448</v>
      </c>
      <c r="P477" s="42"/>
      <c r="Q477" s="41" t="s">
        <v>1449</v>
      </c>
      <c r="R477" s="42"/>
    </row>
    <row r="478" spans="1:18" ht="12.75">
      <c r="A478" s="48" t="s">
        <v>1</v>
      </c>
      <c r="B478" s="40"/>
      <c r="C478" s="48" t="s">
        <v>957</v>
      </c>
      <c r="D478" s="40"/>
      <c r="E478" s="48" t="s">
        <v>958</v>
      </c>
      <c r="F478" s="40"/>
      <c r="G478" s="40"/>
      <c r="H478" s="40"/>
      <c r="I478" s="40"/>
      <c r="J478" s="40"/>
      <c r="K478" s="61" t="s">
        <v>1</v>
      </c>
      <c r="L478" s="40"/>
      <c r="M478" s="61" t="s">
        <v>1</v>
      </c>
      <c r="N478" s="40"/>
      <c r="O478" s="55" t="s">
        <v>1448</v>
      </c>
      <c r="P478" s="42"/>
      <c r="Q478" s="55" t="s">
        <v>1</v>
      </c>
      <c r="R478" s="42"/>
    </row>
    <row r="479" spans="1:18" ht="12.75">
      <c r="A479" s="74"/>
      <c r="B479" s="40"/>
      <c r="C479" s="74" t="s">
        <v>1037</v>
      </c>
      <c r="D479" s="40"/>
      <c r="E479" s="74" t="s">
        <v>1450</v>
      </c>
      <c r="F479" s="40"/>
      <c r="G479" s="40"/>
      <c r="H479" s="40"/>
      <c r="I479" s="40"/>
      <c r="J479" s="40"/>
      <c r="K479" s="100" t="s">
        <v>1451</v>
      </c>
      <c r="L479" s="40"/>
      <c r="M479" s="100" t="s">
        <v>1451</v>
      </c>
      <c r="N479" s="40"/>
      <c r="O479" s="75" t="s">
        <v>1452</v>
      </c>
      <c r="P479" s="42"/>
      <c r="Q479" s="75" t="s">
        <v>1453</v>
      </c>
      <c r="R479" s="42"/>
    </row>
    <row r="480" spans="1:18" ht="12.75">
      <c r="A480" s="39" t="s">
        <v>1</v>
      </c>
      <c r="B480" s="40"/>
      <c r="C480" s="39" t="s">
        <v>1454</v>
      </c>
      <c r="D480" s="40"/>
      <c r="E480" s="39" t="s">
        <v>1455</v>
      </c>
      <c r="F480" s="40"/>
      <c r="G480" s="40"/>
      <c r="H480" s="40"/>
      <c r="I480" s="40"/>
      <c r="J480" s="40"/>
      <c r="K480" s="99" t="s">
        <v>368</v>
      </c>
      <c r="L480" s="40"/>
      <c r="M480" s="99" t="s">
        <v>368</v>
      </c>
      <c r="N480" s="40"/>
      <c r="O480" s="41" t="s">
        <v>369</v>
      </c>
      <c r="P480" s="42"/>
      <c r="Q480" s="41" t="s">
        <v>278</v>
      </c>
      <c r="R480" s="42"/>
    </row>
    <row r="481" spans="1:18" ht="18" customHeight="1">
      <c r="A481" s="48" t="s">
        <v>1</v>
      </c>
      <c r="B481" s="40"/>
      <c r="C481" s="48" t="s">
        <v>1456</v>
      </c>
      <c r="D481" s="40"/>
      <c r="E481" s="149" t="s">
        <v>1944</v>
      </c>
      <c r="F481" s="122"/>
      <c r="G481" s="122"/>
      <c r="H481" s="122"/>
      <c r="I481" s="122"/>
      <c r="J481" s="122"/>
      <c r="K481" s="61" t="s">
        <v>1</v>
      </c>
      <c r="L481" s="40"/>
      <c r="M481" s="61" t="s">
        <v>1</v>
      </c>
      <c r="N481" s="40"/>
      <c r="O481" s="55" t="s">
        <v>369</v>
      </c>
      <c r="P481" s="42"/>
      <c r="Q481" s="55" t="s">
        <v>1</v>
      </c>
      <c r="R481" s="42"/>
    </row>
    <row r="482" spans="1:18" ht="12.75">
      <c r="A482" s="39" t="s">
        <v>1</v>
      </c>
      <c r="B482" s="40"/>
      <c r="C482" s="39" t="s">
        <v>941</v>
      </c>
      <c r="D482" s="40"/>
      <c r="E482" s="39" t="s">
        <v>942</v>
      </c>
      <c r="F482" s="40"/>
      <c r="G482" s="40"/>
      <c r="H482" s="40"/>
      <c r="I482" s="40"/>
      <c r="J482" s="40"/>
      <c r="K482" s="99" t="s">
        <v>1457</v>
      </c>
      <c r="L482" s="40"/>
      <c r="M482" s="99" t="s">
        <v>1457</v>
      </c>
      <c r="N482" s="40"/>
      <c r="O482" s="41" t="s">
        <v>1458</v>
      </c>
      <c r="P482" s="42"/>
      <c r="Q482" s="41" t="s">
        <v>1459</v>
      </c>
      <c r="R482" s="42"/>
    </row>
    <row r="483" spans="1:18" ht="12.75">
      <c r="A483" s="48" t="s">
        <v>1</v>
      </c>
      <c r="B483" s="40"/>
      <c r="C483" s="48" t="s">
        <v>946</v>
      </c>
      <c r="D483" s="40"/>
      <c r="E483" s="48" t="s">
        <v>947</v>
      </c>
      <c r="F483" s="40"/>
      <c r="G483" s="40"/>
      <c r="H483" s="40"/>
      <c r="I483" s="40"/>
      <c r="J483" s="40"/>
      <c r="K483" s="61" t="s">
        <v>1</v>
      </c>
      <c r="L483" s="40"/>
      <c r="M483" s="61" t="s">
        <v>1</v>
      </c>
      <c r="N483" s="40"/>
      <c r="O483" s="55" t="s">
        <v>1458</v>
      </c>
      <c r="P483" s="42"/>
      <c r="Q483" s="55" t="s">
        <v>1</v>
      </c>
      <c r="R483" s="42"/>
    </row>
    <row r="484" spans="1:18" ht="27" customHeight="1">
      <c r="A484" s="39" t="s">
        <v>1</v>
      </c>
      <c r="B484" s="40"/>
      <c r="C484" s="153" t="s">
        <v>1460</v>
      </c>
      <c r="D484" s="127"/>
      <c r="E484" s="150" t="s">
        <v>1945</v>
      </c>
      <c r="F484" s="147"/>
      <c r="G484" s="147"/>
      <c r="H484" s="147"/>
      <c r="I484" s="147"/>
      <c r="J484" s="147"/>
      <c r="K484" s="151" t="s">
        <v>1461</v>
      </c>
      <c r="L484" s="127"/>
      <c r="M484" s="151" t="s">
        <v>1461</v>
      </c>
      <c r="N484" s="127"/>
      <c r="O484" s="152" t="s">
        <v>1462</v>
      </c>
      <c r="P484" s="142"/>
      <c r="Q484" s="152" t="s">
        <v>1463</v>
      </c>
      <c r="R484" s="142"/>
    </row>
    <row r="485" spans="1:18" ht="12.75">
      <c r="A485" s="48" t="s">
        <v>1</v>
      </c>
      <c r="B485" s="40"/>
      <c r="C485" s="48" t="s">
        <v>1464</v>
      </c>
      <c r="D485" s="40"/>
      <c r="E485" s="48" t="s">
        <v>1465</v>
      </c>
      <c r="F485" s="40"/>
      <c r="G485" s="40"/>
      <c r="H485" s="40"/>
      <c r="I485" s="40"/>
      <c r="J485" s="40"/>
      <c r="K485" s="61" t="s">
        <v>1</v>
      </c>
      <c r="L485" s="40"/>
      <c r="M485" s="61" t="s">
        <v>1</v>
      </c>
      <c r="N485" s="40"/>
      <c r="O485" s="55" t="s">
        <v>1462</v>
      </c>
      <c r="P485" s="42"/>
      <c r="Q485" s="55" t="s">
        <v>1</v>
      </c>
      <c r="R485" s="42"/>
    </row>
    <row r="486" spans="1:18" ht="12.75">
      <c r="A486" s="74"/>
      <c r="B486" s="40"/>
      <c r="C486" s="74" t="s">
        <v>1048</v>
      </c>
      <c r="D486" s="40"/>
      <c r="E486" s="74" t="s">
        <v>1466</v>
      </c>
      <c r="F486" s="40"/>
      <c r="G486" s="40"/>
      <c r="H486" s="40"/>
      <c r="I486" s="40"/>
      <c r="J486" s="40"/>
      <c r="K486" s="100" t="s">
        <v>1467</v>
      </c>
      <c r="L486" s="40"/>
      <c r="M486" s="100" t="s">
        <v>1467</v>
      </c>
      <c r="N486" s="40"/>
      <c r="O486" s="75" t="s">
        <v>43</v>
      </c>
      <c r="P486" s="42"/>
      <c r="Q486" s="75" t="s">
        <v>45</v>
      </c>
      <c r="R486" s="42"/>
    </row>
    <row r="487" spans="1:18" ht="12.75">
      <c r="A487" s="39" t="s">
        <v>1</v>
      </c>
      <c r="B487" s="40"/>
      <c r="C487" s="39" t="s">
        <v>907</v>
      </c>
      <c r="D487" s="40"/>
      <c r="E487" s="39" t="s">
        <v>908</v>
      </c>
      <c r="F487" s="40"/>
      <c r="G487" s="40"/>
      <c r="H487" s="40"/>
      <c r="I487" s="40"/>
      <c r="J487" s="40"/>
      <c r="K487" s="99" t="s">
        <v>1467</v>
      </c>
      <c r="L487" s="40"/>
      <c r="M487" s="99" t="s">
        <v>1467</v>
      </c>
      <c r="N487" s="40"/>
      <c r="O487" s="41" t="s">
        <v>43</v>
      </c>
      <c r="P487" s="42"/>
      <c r="Q487" s="41" t="s">
        <v>45</v>
      </c>
      <c r="R487" s="42"/>
    </row>
    <row r="488" spans="1:18" ht="12.75">
      <c r="A488" s="125" t="s">
        <v>1</v>
      </c>
      <c r="B488" s="40"/>
      <c r="C488" s="125" t="s">
        <v>1468</v>
      </c>
      <c r="D488" s="40"/>
      <c r="E488" s="40"/>
      <c r="F488" s="40"/>
      <c r="G488" s="40"/>
      <c r="H488" s="40"/>
      <c r="I488" s="40"/>
      <c r="J488" s="40"/>
      <c r="K488" s="134" t="s">
        <v>625</v>
      </c>
      <c r="L488" s="40"/>
      <c r="M488" s="134" t="s">
        <v>626</v>
      </c>
      <c r="N488" s="40"/>
      <c r="O488" s="134" t="s">
        <v>627</v>
      </c>
      <c r="P488" s="40"/>
      <c r="Q488" s="134" t="s">
        <v>1469</v>
      </c>
      <c r="R488" s="40"/>
    </row>
    <row r="489" spans="1:18" ht="12.75">
      <c r="A489" s="125" t="s">
        <v>1</v>
      </c>
      <c r="B489" s="40"/>
      <c r="C489" s="125" t="s">
        <v>1470</v>
      </c>
      <c r="D489" s="40"/>
      <c r="E489" s="40"/>
      <c r="F489" s="40"/>
      <c r="G489" s="40"/>
      <c r="H489" s="40"/>
      <c r="I489" s="40"/>
      <c r="J489" s="40"/>
      <c r="K489" s="134" t="s">
        <v>625</v>
      </c>
      <c r="L489" s="40"/>
      <c r="M489" s="134" t="s">
        <v>626</v>
      </c>
      <c r="N489" s="40"/>
      <c r="O489" s="134" t="s">
        <v>627</v>
      </c>
      <c r="P489" s="40"/>
      <c r="Q489" s="134" t="s">
        <v>1469</v>
      </c>
      <c r="R489" s="40"/>
    </row>
    <row r="490" spans="1:18" ht="12.75">
      <c r="A490" s="124" t="s">
        <v>1</v>
      </c>
      <c r="B490" s="40"/>
      <c r="C490" s="124" t="s">
        <v>521</v>
      </c>
      <c r="D490" s="40"/>
      <c r="E490" s="40"/>
      <c r="F490" s="40"/>
      <c r="G490" s="40"/>
      <c r="H490" s="40"/>
      <c r="I490" s="40"/>
      <c r="J490" s="40"/>
      <c r="K490" s="123" t="s">
        <v>1471</v>
      </c>
      <c r="L490" s="40"/>
      <c r="M490" s="123" t="s">
        <v>1472</v>
      </c>
      <c r="N490" s="40"/>
      <c r="O490" s="137">
        <f>O491+O492</f>
        <v>10546395.99</v>
      </c>
      <c r="P490" s="40"/>
      <c r="Q490" s="138">
        <f>O490/M490</f>
        <v>0.8091170697651224</v>
      </c>
      <c r="R490" s="38"/>
    </row>
    <row r="491" spans="1:18" ht="12.75">
      <c r="A491" s="124" t="s">
        <v>1</v>
      </c>
      <c r="B491" s="40"/>
      <c r="C491" s="124" t="s">
        <v>525</v>
      </c>
      <c r="D491" s="40"/>
      <c r="E491" s="40"/>
      <c r="F491" s="40"/>
      <c r="G491" s="40"/>
      <c r="H491" s="40"/>
      <c r="I491" s="40"/>
      <c r="J491" s="40"/>
      <c r="K491" s="123" t="s">
        <v>1471</v>
      </c>
      <c r="L491" s="40"/>
      <c r="M491" s="123" t="s">
        <v>1472</v>
      </c>
      <c r="N491" s="40"/>
      <c r="O491" s="137">
        <v>9907388.99</v>
      </c>
      <c r="P491" s="40"/>
      <c r="Q491" s="138">
        <f>O491/M491</f>
        <v>0.7600925999946296</v>
      </c>
      <c r="R491" s="38"/>
    </row>
    <row r="492" spans="1:18" ht="12.75">
      <c r="A492" s="124" t="s">
        <v>1</v>
      </c>
      <c r="B492" s="40"/>
      <c r="C492" s="124" t="s">
        <v>1911</v>
      </c>
      <c r="D492" s="40"/>
      <c r="E492" s="40"/>
      <c r="F492" s="40"/>
      <c r="G492" s="40"/>
      <c r="H492" s="40"/>
      <c r="I492" s="40"/>
      <c r="J492" s="40"/>
      <c r="K492" s="123" t="s">
        <v>1927</v>
      </c>
      <c r="L492" s="40"/>
      <c r="M492" s="123" t="s">
        <v>1927</v>
      </c>
      <c r="N492" s="40"/>
      <c r="O492" s="123" t="s">
        <v>1927</v>
      </c>
      <c r="P492" s="40"/>
      <c r="Q492" s="123" t="s">
        <v>278</v>
      </c>
      <c r="R492" s="40"/>
    </row>
    <row r="493" spans="1:18" ht="12.75">
      <c r="A493" s="124" t="s">
        <v>1</v>
      </c>
      <c r="B493" s="40"/>
      <c r="C493" s="124" t="s">
        <v>530</v>
      </c>
      <c r="D493" s="40"/>
      <c r="E493" s="40"/>
      <c r="F493" s="40"/>
      <c r="G493" s="40"/>
      <c r="H493" s="40"/>
      <c r="I493" s="40"/>
      <c r="J493" s="40"/>
      <c r="K493" s="123" t="s">
        <v>1473</v>
      </c>
      <c r="L493" s="40"/>
      <c r="M493" s="123" t="s">
        <v>1474</v>
      </c>
      <c r="N493" s="40"/>
      <c r="O493" s="123" t="s">
        <v>1475</v>
      </c>
      <c r="P493" s="40"/>
      <c r="Q493" s="123" t="s">
        <v>1476</v>
      </c>
      <c r="R493" s="40"/>
    </row>
    <row r="494" spans="1:18" ht="12.75">
      <c r="A494" s="124" t="s">
        <v>1</v>
      </c>
      <c r="B494" s="40"/>
      <c r="C494" s="124" t="s">
        <v>533</v>
      </c>
      <c r="D494" s="40"/>
      <c r="E494" s="40"/>
      <c r="F494" s="40"/>
      <c r="G494" s="40"/>
      <c r="H494" s="40"/>
      <c r="I494" s="40"/>
      <c r="J494" s="40"/>
      <c r="K494" s="123" t="s">
        <v>1928</v>
      </c>
      <c r="L494" s="40"/>
      <c r="M494" s="123" t="s">
        <v>1929</v>
      </c>
      <c r="N494" s="40"/>
      <c r="O494" s="137">
        <v>4865741.22</v>
      </c>
      <c r="P494" s="40"/>
      <c r="Q494" s="138">
        <f>O494/M494</f>
        <v>0.45685832075638577</v>
      </c>
      <c r="R494" s="38"/>
    </row>
    <row r="495" spans="1:18" ht="12.75">
      <c r="A495" s="124" t="s">
        <v>1</v>
      </c>
      <c r="B495" s="40"/>
      <c r="C495" s="124" t="s">
        <v>1915</v>
      </c>
      <c r="D495" s="40"/>
      <c r="E495" s="40"/>
      <c r="F495" s="40"/>
      <c r="G495" s="40"/>
      <c r="H495" s="40"/>
      <c r="I495" s="40"/>
      <c r="J495" s="40"/>
      <c r="K495" s="123" t="s">
        <v>1930</v>
      </c>
      <c r="L495" s="40"/>
      <c r="M495" s="123" t="s">
        <v>1931</v>
      </c>
      <c r="N495" s="40"/>
      <c r="O495" s="123" t="s">
        <v>1932</v>
      </c>
      <c r="P495" s="40"/>
      <c r="Q495" s="123" t="s">
        <v>1281</v>
      </c>
      <c r="R495" s="40"/>
    </row>
    <row r="496" spans="1:18" ht="12.75">
      <c r="A496" s="124" t="s">
        <v>1</v>
      </c>
      <c r="B496" s="40"/>
      <c r="C496" s="124" t="s">
        <v>557</v>
      </c>
      <c r="D496" s="40"/>
      <c r="E496" s="40"/>
      <c r="F496" s="40"/>
      <c r="G496" s="40"/>
      <c r="H496" s="40"/>
      <c r="I496" s="40"/>
      <c r="J496" s="40"/>
      <c r="K496" s="123" t="s">
        <v>1933</v>
      </c>
      <c r="L496" s="40"/>
      <c r="M496" s="123" t="s">
        <v>559</v>
      </c>
      <c r="N496" s="40"/>
      <c r="O496" s="123" t="s">
        <v>560</v>
      </c>
      <c r="P496" s="40"/>
      <c r="Q496" s="123" t="s">
        <v>1934</v>
      </c>
      <c r="R496" s="40"/>
    </row>
    <row r="497" spans="1:18" ht="12.75">
      <c r="A497" s="124" t="s">
        <v>1</v>
      </c>
      <c r="B497" s="40"/>
      <c r="C497" s="124" t="s">
        <v>534</v>
      </c>
      <c r="D497" s="40"/>
      <c r="E497" s="40"/>
      <c r="F497" s="40"/>
      <c r="G497" s="40"/>
      <c r="H497" s="40"/>
      <c r="I497" s="40"/>
      <c r="J497" s="40"/>
      <c r="K497" s="123" t="s">
        <v>1477</v>
      </c>
      <c r="L497" s="40"/>
      <c r="M497" s="123" t="s">
        <v>1478</v>
      </c>
      <c r="N497" s="40"/>
      <c r="O497" s="123" t="s">
        <v>1479</v>
      </c>
      <c r="P497" s="40"/>
      <c r="Q497" s="123" t="s">
        <v>1480</v>
      </c>
      <c r="R497" s="40"/>
    </row>
    <row r="498" spans="1:18" ht="12.75">
      <c r="A498" s="124" t="s">
        <v>1</v>
      </c>
      <c r="B498" s="40"/>
      <c r="C498" s="124" t="s">
        <v>536</v>
      </c>
      <c r="D498" s="40"/>
      <c r="E498" s="40"/>
      <c r="F498" s="40"/>
      <c r="G498" s="40"/>
      <c r="H498" s="40"/>
      <c r="I498" s="40"/>
      <c r="J498" s="40"/>
      <c r="K498" s="123" t="s">
        <v>1935</v>
      </c>
      <c r="L498" s="40"/>
      <c r="M498" s="123" t="s">
        <v>1936</v>
      </c>
      <c r="N498" s="40"/>
      <c r="O498" s="123" t="s">
        <v>1937</v>
      </c>
      <c r="P498" s="40"/>
      <c r="Q498" s="123" t="s">
        <v>1938</v>
      </c>
      <c r="R498" s="40"/>
    </row>
    <row r="499" spans="1:18" ht="12.75">
      <c r="A499" s="124" t="s">
        <v>1</v>
      </c>
      <c r="B499" s="40"/>
      <c r="C499" s="124" t="s">
        <v>1913</v>
      </c>
      <c r="D499" s="40"/>
      <c r="E499" s="40"/>
      <c r="F499" s="40"/>
      <c r="G499" s="40"/>
      <c r="H499" s="40"/>
      <c r="I499" s="40"/>
      <c r="J499" s="40"/>
      <c r="K499" s="123" t="s">
        <v>1935</v>
      </c>
      <c r="L499" s="40"/>
      <c r="M499" s="123" t="s">
        <v>1936</v>
      </c>
      <c r="N499" s="40"/>
      <c r="O499" s="123" t="s">
        <v>1937</v>
      </c>
      <c r="P499" s="40"/>
      <c r="Q499" s="123" t="s">
        <v>1938</v>
      </c>
      <c r="R499" s="40"/>
    </row>
    <row r="500" spans="1:18" ht="12.75">
      <c r="A500" s="124" t="s">
        <v>1</v>
      </c>
      <c r="B500" s="40"/>
      <c r="C500" s="124" t="s">
        <v>565</v>
      </c>
      <c r="D500" s="40"/>
      <c r="E500" s="40"/>
      <c r="F500" s="40"/>
      <c r="G500" s="40"/>
      <c r="H500" s="40"/>
      <c r="I500" s="40"/>
      <c r="J500" s="40"/>
      <c r="K500" s="123" t="s">
        <v>1939</v>
      </c>
      <c r="L500" s="40"/>
      <c r="M500" s="123" t="s">
        <v>1939</v>
      </c>
      <c r="N500" s="40"/>
      <c r="O500" s="123" t="s">
        <v>1940</v>
      </c>
      <c r="P500" s="40"/>
      <c r="Q500" s="123" t="s">
        <v>1941</v>
      </c>
      <c r="R500" s="40"/>
    </row>
    <row r="501" spans="1:18" ht="12.75">
      <c r="A501" s="124" t="s">
        <v>1</v>
      </c>
      <c r="B501" s="40"/>
      <c r="C501" s="124" t="s">
        <v>570</v>
      </c>
      <c r="D501" s="40"/>
      <c r="E501" s="40"/>
      <c r="F501" s="40"/>
      <c r="G501" s="40"/>
      <c r="H501" s="40"/>
      <c r="I501" s="40"/>
      <c r="J501" s="40"/>
      <c r="K501" s="123" t="s">
        <v>571</v>
      </c>
      <c r="L501" s="40"/>
      <c r="M501" s="123" t="s">
        <v>571</v>
      </c>
      <c r="N501" s="40"/>
      <c r="O501" s="123" t="s">
        <v>572</v>
      </c>
      <c r="P501" s="40"/>
      <c r="Q501" s="123" t="s">
        <v>1942</v>
      </c>
      <c r="R501" s="40"/>
    </row>
    <row r="502" spans="1:18" ht="12.75">
      <c r="A502" s="124" t="s">
        <v>1</v>
      </c>
      <c r="B502" s="40"/>
      <c r="C502" s="124" t="s">
        <v>573</v>
      </c>
      <c r="D502" s="40"/>
      <c r="E502" s="40"/>
      <c r="F502" s="40"/>
      <c r="G502" s="40"/>
      <c r="H502" s="40"/>
      <c r="I502" s="40"/>
      <c r="J502" s="40"/>
      <c r="K502" s="123" t="s">
        <v>574</v>
      </c>
      <c r="L502" s="40"/>
      <c r="M502" s="123" t="s">
        <v>574</v>
      </c>
      <c r="N502" s="40"/>
      <c r="O502" s="123" t="s">
        <v>575</v>
      </c>
      <c r="P502" s="40"/>
      <c r="Q502" s="123" t="s">
        <v>1870</v>
      </c>
      <c r="R502" s="40"/>
    </row>
    <row r="503" spans="1:18" ht="12.75">
      <c r="A503" s="124" t="s">
        <v>1</v>
      </c>
      <c r="B503" s="40"/>
      <c r="C503" s="124" t="s">
        <v>541</v>
      </c>
      <c r="D503" s="40"/>
      <c r="E503" s="40"/>
      <c r="F503" s="40"/>
      <c r="G503" s="40"/>
      <c r="H503" s="40"/>
      <c r="I503" s="40"/>
      <c r="J503" s="40"/>
      <c r="K503" s="123" t="s">
        <v>579</v>
      </c>
      <c r="L503" s="40"/>
      <c r="M503" s="123" t="s">
        <v>579</v>
      </c>
      <c r="N503" s="40"/>
      <c r="O503" s="123" t="s">
        <v>1481</v>
      </c>
      <c r="P503" s="40"/>
      <c r="Q503" s="123" t="s">
        <v>1482</v>
      </c>
      <c r="R503" s="40"/>
    </row>
    <row r="504" spans="1:18" ht="12.75">
      <c r="A504" s="124" t="s">
        <v>1</v>
      </c>
      <c r="B504" s="40"/>
      <c r="C504" s="124" t="s">
        <v>543</v>
      </c>
      <c r="D504" s="40"/>
      <c r="E504" s="40"/>
      <c r="F504" s="40"/>
      <c r="G504" s="40"/>
      <c r="H504" s="40"/>
      <c r="I504" s="40"/>
      <c r="J504" s="40"/>
      <c r="K504" s="123" t="s">
        <v>579</v>
      </c>
      <c r="L504" s="40"/>
      <c r="M504" s="123" t="s">
        <v>579</v>
      </c>
      <c r="N504" s="40"/>
      <c r="O504" s="123" t="s">
        <v>1481</v>
      </c>
      <c r="P504" s="40"/>
      <c r="Q504" s="123" t="s">
        <v>1482</v>
      </c>
      <c r="R504" s="40"/>
    </row>
    <row r="505" spans="1:18" ht="12.75">
      <c r="A505" s="124" t="s">
        <v>1</v>
      </c>
      <c r="B505" s="40"/>
      <c r="C505" s="124" t="s">
        <v>1943</v>
      </c>
      <c r="D505" s="40"/>
      <c r="E505" s="40"/>
      <c r="F505" s="40"/>
      <c r="G505" s="40"/>
      <c r="H505" s="40"/>
      <c r="I505" s="40"/>
      <c r="J505" s="40"/>
      <c r="K505" s="123" t="s">
        <v>579</v>
      </c>
      <c r="L505" s="40"/>
      <c r="M505" s="123" t="s">
        <v>579</v>
      </c>
      <c r="N505" s="40"/>
      <c r="O505" s="123" t="s">
        <v>1481</v>
      </c>
      <c r="P505" s="40"/>
      <c r="Q505" s="123" t="s">
        <v>1482</v>
      </c>
      <c r="R505" s="40"/>
    </row>
    <row r="506" spans="1:18" ht="12.75">
      <c r="A506" s="119" t="s">
        <v>1</v>
      </c>
      <c r="B506" s="40"/>
      <c r="C506" s="119" t="s">
        <v>816</v>
      </c>
      <c r="D506" s="40"/>
      <c r="E506" s="119" t="s">
        <v>817</v>
      </c>
      <c r="F506" s="40"/>
      <c r="G506" s="40"/>
      <c r="H506" s="40"/>
      <c r="I506" s="40"/>
      <c r="J506" s="40"/>
      <c r="K506" s="120" t="s">
        <v>1483</v>
      </c>
      <c r="L506" s="40"/>
      <c r="M506" s="120" t="s">
        <v>1484</v>
      </c>
      <c r="N506" s="40"/>
      <c r="O506" s="120" t="s">
        <v>1485</v>
      </c>
      <c r="P506" s="40"/>
      <c r="Q506" s="120" t="s">
        <v>102</v>
      </c>
      <c r="R506" s="40"/>
    </row>
    <row r="507" spans="1:18" ht="12.75">
      <c r="A507" s="74"/>
      <c r="B507" s="40"/>
      <c r="C507" s="74" t="s">
        <v>822</v>
      </c>
      <c r="D507" s="40"/>
      <c r="E507" s="74" t="s">
        <v>823</v>
      </c>
      <c r="F507" s="40"/>
      <c r="G507" s="40"/>
      <c r="H507" s="40"/>
      <c r="I507" s="40"/>
      <c r="J507" s="40"/>
      <c r="K507" s="100" t="s">
        <v>1486</v>
      </c>
      <c r="L507" s="40"/>
      <c r="M507" s="100" t="s">
        <v>1487</v>
      </c>
      <c r="N507" s="40"/>
      <c r="O507" s="100" t="s">
        <v>1488</v>
      </c>
      <c r="P507" s="40"/>
      <c r="Q507" s="100" t="s">
        <v>1489</v>
      </c>
      <c r="R507" s="40"/>
    </row>
    <row r="508" spans="1:18" ht="12.75">
      <c r="A508" s="39" t="s">
        <v>1</v>
      </c>
      <c r="B508" s="40"/>
      <c r="C508" s="39" t="s">
        <v>828</v>
      </c>
      <c r="D508" s="40"/>
      <c r="E508" s="39" t="s">
        <v>829</v>
      </c>
      <c r="F508" s="40"/>
      <c r="G508" s="40"/>
      <c r="H508" s="40"/>
      <c r="I508" s="40"/>
      <c r="J508" s="40"/>
      <c r="K508" s="99" t="s">
        <v>1490</v>
      </c>
      <c r="L508" s="40"/>
      <c r="M508" s="99" t="s">
        <v>1490</v>
      </c>
      <c r="N508" s="40"/>
      <c r="O508" s="99" t="s">
        <v>1491</v>
      </c>
      <c r="P508" s="40"/>
      <c r="Q508" s="99" t="s">
        <v>1492</v>
      </c>
      <c r="R508" s="40"/>
    </row>
    <row r="509" spans="1:18" ht="12.75">
      <c r="A509" s="48" t="s">
        <v>1</v>
      </c>
      <c r="B509" s="40"/>
      <c r="C509" s="48" t="s">
        <v>833</v>
      </c>
      <c r="D509" s="40"/>
      <c r="E509" s="48" t="s">
        <v>834</v>
      </c>
      <c r="F509" s="40"/>
      <c r="G509" s="40"/>
      <c r="H509" s="40"/>
      <c r="I509" s="40"/>
      <c r="J509" s="40"/>
      <c r="K509" s="61" t="s">
        <v>1</v>
      </c>
      <c r="L509" s="40"/>
      <c r="M509" s="61" t="s">
        <v>1</v>
      </c>
      <c r="N509" s="40"/>
      <c r="O509" s="61" t="s">
        <v>1491</v>
      </c>
      <c r="P509" s="40"/>
      <c r="Q509" s="61" t="s">
        <v>1</v>
      </c>
      <c r="R509" s="40"/>
    </row>
    <row r="510" spans="1:18" ht="12.75">
      <c r="A510" s="39" t="s">
        <v>1</v>
      </c>
      <c r="B510" s="40"/>
      <c r="C510" s="39" t="s">
        <v>839</v>
      </c>
      <c r="D510" s="40"/>
      <c r="E510" s="39" t="s">
        <v>840</v>
      </c>
      <c r="F510" s="40"/>
      <c r="G510" s="40"/>
      <c r="H510" s="40"/>
      <c r="I510" s="40"/>
      <c r="J510" s="40"/>
      <c r="K510" s="99" t="s">
        <v>1493</v>
      </c>
      <c r="L510" s="40"/>
      <c r="M510" s="99" t="s">
        <v>1494</v>
      </c>
      <c r="N510" s="40"/>
      <c r="O510" s="99" t="s">
        <v>1495</v>
      </c>
      <c r="P510" s="40"/>
      <c r="Q510" s="99" t="s">
        <v>1496</v>
      </c>
      <c r="R510" s="40"/>
    </row>
    <row r="511" spans="1:18" ht="12.75">
      <c r="A511" s="48" t="s">
        <v>1</v>
      </c>
      <c r="B511" s="40"/>
      <c r="C511" s="48" t="s">
        <v>844</v>
      </c>
      <c r="D511" s="40"/>
      <c r="E511" s="48" t="s">
        <v>840</v>
      </c>
      <c r="F511" s="40"/>
      <c r="G511" s="40"/>
      <c r="H511" s="40"/>
      <c r="I511" s="40"/>
      <c r="J511" s="40"/>
      <c r="K511" s="61" t="s">
        <v>1</v>
      </c>
      <c r="L511" s="40"/>
      <c r="M511" s="61" t="s">
        <v>1</v>
      </c>
      <c r="N511" s="40"/>
      <c r="O511" s="61" t="s">
        <v>1495</v>
      </c>
      <c r="P511" s="40"/>
      <c r="Q511" s="61" t="s">
        <v>1</v>
      </c>
      <c r="R511" s="40"/>
    </row>
    <row r="512" spans="1:18" ht="12.75">
      <c r="A512" s="39" t="s">
        <v>1</v>
      </c>
      <c r="B512" s="40"/>
      <c r="C512" s="39" t="s">
        <v>845</v>
      </c>
      <c r="D512" s="40"/>
      <c r="E512" s="39" t="s">
        <v>846</v>
      </c>
      <c r="F512" s="40"/>
      <c r="G512" s="40"/>
      <c r="H512" s="40"/>
      <c r="I512" s="40"/>
      <c r="J512" s="40"/>
      <c r="K512" s="99" t="s">
        <v>1497</v>
      </c>
      <c r="L512" s="40"/>
      <c r="M512" s="99" t="s">
        <v>1497</v>
      </c>
      <c r="N512" s="40"/>
      <c r="O512" s="99" t="s">
        <v>1498</v>
      </c>
      <c r="P512" s="40"/>
      <c r="Q512" s="99" t="s">
        <v>1499</v>
      </c>
      <c r="R512" s="40"/>
    </row>
    <row r="513" spans="1:18" ht="12.75">
      <c r="A513" s="48" t="s">
        <v>1</v>
      </c>
      <c r="B513" s="40"/>
      <c r="C513" s="48" t="s">
        <v>850</v>
      </c>
      <c r="D513" s="40"/>
      <c r="E513" s="48" t="s">
        <v>851</v>
      </c>
      <c r="F513" s="40"/>
      <c r="G513" s="40"/>
      <c r="H513" s="40"/>
      <c r="I513" s="40"/>
      <c r="J513" s="40"/>
      <c r="K513" s="61" t="s">
        <v>1</v>
      </c>
      <c r="L513" s="40"/>
      <c r="M513" s="61" t="s">
        <v>1</v>
      </c>
      <c r="N513" s="40"/>
      <c r="O513" s="61" t="s">
        <v>1500</v>
      </c>
      <c r="P513" s="40"/>
      <c r="Q513" s="61" t="s">
        <v>1</v>
      </c>
      <c r="R513" s="40"/>
    </row>
    <row r="514" spans="1:18" ht="12.75">
      <c r="A514" s="48" t="s">
        <v>1</v>
      </c>
      <c r="B514" s="40"/>
      <c r="C514" s="48" t="s">
        <v>853</v>
      </c>
      <c r="D514" s="40"/>
      <c r="E514" s="48" t="s">
        <v>854</v>
      </c>
      <c r="F514" s="40"/>
      <c r="G514" s="40"/>
      <c r="H514" s="40"/>
      <c r="I514" s="40"/>
      <c r="J514" s="40"/>
      <c r="K514" s="61" t="s">
        <v>1</v>
      </c>
      <c r="L514" s="40"/>
      <c r="M514" s="61" t="s">
        <v>1</v>
      </c>
      <c r="N514" s="40"/>
      <c r="O514" s="61" t="s">
        <v>1501</v>
      </c>
      <c r="P514" s="40"/>
      <c r="Q514" s="61" t="s">
        <v>1</v>
      </c>
      <c r="R514" s="40"/>
    </row>
    <row r="515" spans="1:18" ht="12.75">
      <c r="A515" s="74"/>
      <c r="B515" s="40"/>
      <c r="C515" s="74" t="s">
        <v>869</v>
      </c>
      <c r="D515" s="40"/>
      <c r="E515" s="74" t="s">
        <v>870</v>
      </c>
      <c r="F515" s="40"/>
      <c r="G515" s="40"/>
      <c r="H515" s="40"/>
      <c r="I515" s="40"/>
      <c r="J515" s="40"/>
      <c r="K515" s="100" t="s">
        <v>1502</v>
      </c>
      <c r="L515" s="40"/>
      <c r="M515" s="100" t="s">
        <v>1502</v>
      </c>
      <c r="N515" s="40"/>
      <c r="O515" s="100" t="s">
        <v>1503</v>
      </c>
      <c r="P515" s="40"/>
      <c r="Q515" s="100" t="s">
        <v>1504</v>
      </c>
      <c r="R515" s="40"/>
    </row>
    <row r="516" spans="1:18" ht="12.75">
      <c r="A516" s="39" t="s">
        <v>1</v>
      </c>
      <c r="B516" s="40"/>
      <c r="C516" s="39" t="s">
        <v>874</v>
      </c>
      <c r="D516" s="40"/>
      <c r="E516" s="39" t="s">
        <v>875</v>
      </c>
      <c r="F516" s="40"/>
      <c r="G516" s="40"/>
      <c r="H516" s="40"/>
      <c r="I516" s="40"/>
      <c r="J516" s="40"/>
      <c r="K516" s="99" t="s">
        <v>1505</v>
      </c>
      <c r="L516" s="40"/>
      <c r="M516" s="99" t="s">
        <v>1505</v>
      </c>
      <c r="N516" s="40"/>
      <c r="O516" s="99" t="s">
        <v>1506</v>
      </c>
      <c r="P516" s="40"/>
      <c r="Q516" s="99" t="s">
        <v>1507</v>
      </c>
      <c r="R516" s="40"/>
    </row>
    <row r="517" spans="1:18" ht="12.75">
      <c r="A517" s="48" t="s">
        <v>1</v>
      </c>
      <c r="B517" s="40"/>
      <c r="C517" s="48" t="s">
        <v>879</v>
      </c>
      <c r="D517" s="40"/>
      <c r="E517" s="48" t="s">
        <v>880</v>
      </c>
      <c r="F517" s="40"/>
      <c r="G517" s="40"/>
      <c r="H517" s="40"/>
      <c r="I517" s="40"/>
      <c r="J517" s="40"/>
      <c r="K517" s="61" t="s">
        <v>1</v>
      </c>
      <c r="L517" s="40"/>
      <c r="M517" s="61" t="s">
        <v>1</v>
      </c>
      <c r="N517" s="40"/>
      <c r="O517" s="61" t="s">
        <v>1508</v>
      </c>
      <c r="P517" s="40"/>
      <c r="Q517" s="61" t="s">
        <v>1</v>
      </c>
      <c r="R517" s="40"/>
    </row>
    <row r="518" spans="1:18" ht="12.75">
      <c r="A518" s="48" t="s">
        <v>1</v>
      </c>
      <c r="B518" s="40"/>
      <c r="C518" s="48" t="s">
        <v>1183</v>
      </c>
      <c r="D518" s="40"/>
      <c r="E518" s="48" t="s">
        <v>1184</v>
      </c>
      <c r="F518" s="40"/>
      <c r="G518" s="40"/>
      <c r="H518" s="40"/>
      <c r="I518" s="40"/>
      <c r="J518" s="40"/>
      <c r="K518" s="61" t="s">
        <v>1</v>
      </c>
      <c r="L518" s="40"/>
      <c r="M518" s="61" t="s">
        <v>1</v>
      </c>
      <c r="N518" s="40"/>
      <c r="O518" s="61" t="s">
        <v>1509</v>
      </c>
      <c r="P518" s="40"/>
      <c r="Q518" s="61" t="s">
        <v>1</v>
      </c>
      <c r="R518" s="40"/>
    </row>
    <row r="519" spans="1:18" ht="12.75">
      <c r="A519" s="48" t="s">
        <v>1</v>
      </c>
      <c r="B519" s="40"/>
      <c r="C519" s="48" t="s">
        <v>882</v>
      </c>
      <c r="D519" s="40"/>
      <c r="E519" s="48" t="s">
        <v>883</v>
      </c>
      <c r="F519" s="40"/>
      <c r="G519" s="40"/>
      <c r="H519" s="40"/>
      <c r="I519" s="40"/>
      <c r="J519" s="40"/>
      <c r="K519" s="61" t="s">
        <v>1</v>
      </c>
      <c r="L519" s="40"/>
      <c r="M519" s="61" t="s">
        <v>1</v>
      </c>
      <c r="N519" s="40"/>
      <c r="O519" s="61" t="s">
        <v>1510</v>
      </c>
      <c r="P519" s="40"/>
      <c r="Q519" s="61" t="s">
        <v>1</v>
      </c>
      <c r="R519" s="40"/>
    </row>
    <row r="520" spans="1:18" ht="12.75">
      <c r="A520" s="39" t="s">
        <v>1</v>
      </c>
      <c r="B520" s="40"/>
      <c r="C520" s="39" t="s">
        <v>887</v>
      </c>
      <c r="D520" s="40"/>
      <c r="E520" s="39" t="s">
        <v>888</v>
      </c>
      <c r="F520" s="40"/>
      <c r="G520" s="40"/>
      <c r="H520" s="40"/>
      <c r="I520" s="40"/>
      <c r="J520" s="40"/>
      <c r="K520" s="99" t="s">
        <v>1511</v>
      </c>
      <c r="L520" s="40"/>
      <c r="M520" s="99" t="s">
        <v>1511</v>
      </c>
      <c r="N520" s="40"/>
      <c r="O520" s="99" t="s">
        <v>1512</v>
      </c>
      <c r="P520" s="40"/>
      <c r="Q520" s="99" t="s">
        <v>1513</v>
      </c>
      <c r="R520" s="40"/>
    </row>
    <row r="521" spans="1:18" ht="12.75">
      <c r="A521" s="48" t="s">
        <v>1</v>
      </c>
      <c r="B521" s="40"/>
      <c r="C521" s="48" t="s">
        <v>892</v>
      </c>
      <c r="D521" s="40"/>
      <c r="E521" s="48" t="s">
        <v>893</v>
      </c>
      <c r="F521" s="40"/>
      <c r="G521" s="40"/>
      <c r="H521" s="40"/>
      <c r="I521" s="40"/>
      <c r="J521" s="40"/>
      <c r="K521" s="61" t="s">
        <v>1</v>
      </c>
      <c r="L521" s="40"/>
      <c r="M521" s="61" t="s">
        <v>1</v>
      </c>
      <c r="N521" s="40"/>
      <c r="O521" s="61" t="s">
        <v>1514</v>
      </c>
      <c r="P521" s="40"/>
      <c r="Q521" s="61" t="s">
        <v>1</v>
      </c>
      <c r="R521" s="40"/>
    </row>
    <row r="522" spans="1:18" ht="12.75">
      <c r="A522" s="48" t="s">
        <v>1</v>
      </c>
      <c r="B522" s="40"/>
      <c r="C522" s="48" t="s">
        <v>898</v>
      </c>
      <c r="D522" s="40"/>
      <c r="E522" s="48" t="s">
        <v>899</v>
      </c>
      <c r="F522" s="40"/>
      <c r="G522" s="40"/>
      <c r="H522" s="40"/>
      <c r="I522" s="40"/>
      <c r="J522" s="40"/>
      <c r="K522" s="61" t="s">
        <v>1</v>
      </c>
      <c r="L522" s="40"/>
      <c r="M522" s="61" t="s">
        <v>1</v>
      </c>
      <c r="N522" s="40"/>
      <c r="O522" s="61" t="s">
        <v>1515</v>
      </c>
      <c r="P522" s="40"/>
      <c r="Q522" s="61" t="s">
        <v>1</v>
      </c>
      <c r="R522" s="40"/>
    </row>
    <row r="523" spans="1:18" ht="12.75">
      <c r="A523" s="48" t="s">
        <v>1</v>
      </c>
      <c r="B523" s="40"/>
      <c r="C523" s="48" t="s">
        <v>901</v>
      </c>
      <c r="D523" s="40"/>
      <c r="E523" s="48" t="s">
        <v>902</v>
      </c>
      <c r="F523" s="40"/>
      <c r="G523" s="40"/>
      <c r="H523" s="40"/>
      <c r="I523" s="40"/>
      <c r="J523" s="40"/>
      <c r="K523" s="61" t="s">
        <v>1</v>
      </c>
      <c r="L523" s="40"/>
      <c r="M523" s="61" t="s">
        <v>1</v>
      </c>
      <c r="N523" s="40"/>
      <c r="O523" s="61" t="s">
        <v>1516</v>
      </c>
      <c r="P523" s="40"/>
      <c r="Q523" s="61" t="s">
        <v>1</v>
      </c>
      <c r="R523" s="40"/>
    </row>
    <row r="524" spans="1:18" ht="12.75">
      <c r="A524" s="39" t="s">
        <v>1</v>
      </c>
      <c r="B524" s="40"/>
      <c r="C524" s="39" t="s">
        <v>907</v>
      </c>
      <c r="D524" s="40"/>
      <c r="E524" s="39" t="s">
        <v>908</v>
      </c>
      <c r="F524" s="40"/>
      <c r="G524" s="40"/>
      <c r="H524" s="40"/>
      <c r="I524" s="40"/>
      <c r="J524" s="40"/>
      <c r="K524" s="99" t="s">
        <v>1517</v>
      </c>
      <c r="L524" s="40"/>
      <c r="M524" s="99" t="s">
        <v>1517</v>
      </c>
      <c r="N524" s="40"/>
      <c r="O524" s="99" t="s">
        <v>1518</v>
      </c>
      <c r="P524" s="40"/>
      <c r="Q524" s="99" t="s">
        <v>1519</v>
      </c>
      <c r="R524" s="40"/>
    </row>
    <row r="525" spans="1:18" ht="12.75">
      <c r="A525" s="48" t="s">
        <v>1</v>
      </c>
      <c r="B525" s="40"/>
      <c r="C525" s="48" t="s">
        <v>912</v>
      </c>
      <c r="D525" s="40"/>
      <c r="E525" s="48" t="s">
        <v>913</v>
      </c>
      <c r="F525" s="40"/>
      <c r="G525" s="40"/>
      <c r="H525" s="40"/>
      <c r="I525" s="40"/>
      <c r="J525" s="40"/>
      <c r="K525" s="61" t="s">
        <v>1</v>
      </c>
      <c r="L525" s="40"/>
      <c r="M525" s="61" t="s">
        <v>1</v>
      </c>
      <c r="N525" s="40"/>
      <c r="O525" s="61" t="s">
        <v>1520</v>
      </c>
      <c r="P525" s="40"/>
      <c r="Q525" s="61" t="s">
        <v>1</v>
      </c>
      <c r="R525" s="40"/>
    </row>
    <row r="526" spans="1:18" ht="12.75">
      <c r="A526" s="48" t="s">
        <v>1</v>
      </c>
      <c r="B526" s="40"/>
      <c r="C526" s="48" t="s">
        <v>918</v>
      </c>
      <c r="D526" s="40"/>
      <c r="E526" s="48" t="s">
        <v>919</v>
      </c>
      <c r="F526" s="40"/>
      <c r="G526" s="40"/>
      <c r="H526" s="40"/>
      <c r="I526" s="40"/>
      <c r="J526" s="40"/>
      <c r="K526" s="61" t="s">
        <v>1</v>
      </c>
      <c r="L526" s="40"/>
      <c r="M526" s="61" t="s">
        <v>1</v>
      </c>
      <c r="N526" s="40"/>
      <c r="O526" s="61" t="s">
        <v>1521</v>
      </c>
      <c r="P526" s="40"/>
      <c r="Q526" s="61" t="s">
        <v>1</v>
      </c>
      <c r="R526" s="40"/>
    </row>
    <row r="527" spans="1:18" ht="12.75">
      <c r="A527" s="48" t="s">
        <v>1</v>
      </c>
      <c r="B527" s="40"/>
      <c r="C527" s="48" t="s">
        <v>1257</v>
      </c>
      <c r="D527" s="40"/>
      <c r="E527" s="48" t="s">
        <v>1258</v>
      </c>
      <c r="F527" s="40"/>
      <c r="G527" s="40"/>
      <c r="H527" s="40"/>
      <c r="I527" s="40"/>
      <c r="J527" s="40"/>
      <c r="K527" s="61" t="s">
        <v>1</v>
      </c>
      <c r="L527" s="40"/>
      <c r="M527" s="61" t="s">
        <v>1</v>
      </c>
      <c r="N527" s="40"/>
      <c r="O527" s="61" t="s">
        <v>1522</v>
      </c>
      <c r="P527" s="40"/>
      <c r="Q527" s="61" t="s">
        <v>1</v>
      </c>
      <c r="R527" s="40"/>
    </row>
    <row r="528" spans="1:18" ht="12.75">
      <c r="A528" s="48" t="s">
        <v>1</v>
      </c>
      <c r="B528" s="40"/>
      <c r="C528" s="48" t="s">
        <v>921</v>
      </c>
      <c r="D528" s="40"/>
      <c r="E528" s="48" t="s">
        <v>922</v>
      </c>
      <c r="F528" s="40"/>
      <c r="G528" s="40"/>
      <c r="H528" s="40"/>
      <c r="I528" s="40"/>
      <c r="J528" s="40"/>
      <c r="K528" s="61" t="s">
        <v>1</v>
      </c>
      <c r="L528" s="40"/>
      <c r="M528" s="61" t="s">
        <v>1</v>
      </c>
      <c r="N528" s="40"/>
      <c r="O528" s="61" t="s">
        <v>1523</v>
      </c>
      <c r="P528" s="40"/>
      <c r="Q528" s="61" t="s">
        <v>1</v>
      </c>
      <c r="R528" s="40"/>
    </row>
    <row r="529" spans="1:18" ht="12.75">
      <c r="A529" s="39" t="s">
        <v>1</v>
      </c>
      <c r="B529" s="40"/>
      <c r="C529" s="39" t="s">
        <v>861</v>
      </c>
      <c r="D529" s="40"/>
      <c r="E529" s="39" t="s">
        <v>862</v>
      </c>
      <c r="F529" s="40"/>
      <c r="G529" s="40"/>
      <c r="H529" s="40"/>
      <c r="I529" s="40"/>
      <c r="J529" s="40"/>
      <c r="K529" s="99" t="s">
        <v>1219</v>
      </c>
      <c r="L529" s="40"/>
      <c r="M529" s="99" t="s">
        <v>1219</v>
      </c>
      <c r="N529" s="40"/>
      <c r="O529" s="99" t="s">
        <v>1524</v>
      </c>
      <c r="P529" s="40"/>
      <c r="Q529" s="99" t="s">
        <v>1525</v>
      </c>
      <c r="R529" s="40"/>
    </row>
    <row r="530" spans="1:18" ht="12.75">
      <c r="A530" s="48" t="s">
        <v>1</v>
      </c>
      <c r="B530" s="40"/>
      <c r="C530" s="48" t="s">
        <v>933</v>
      </c>
      <c r="D530" s="40"/>
      <c r="E530" s="48" t="s">
        <v>934</v>
      </c>
      <c r="F530" s="40"/>
      <c r="G530" s="40"/>
      <c r="H530" s="40"/>
      <c r="I530" s="40"/>
      <c r="J530" s="40"/>
      <c r="K530" s="61" t="s">
        <v>1</v>
      </c>
      <c r="L530" s="40"/>
      <c r="M530" s="61" t="s">
        <v>1</v>
      </c>
      <c r="N530" s="40"/>
      <c r="O530" s="61" t="s">
        <v>858</v>
      </c>
      <c r="P530" s="40"/>
      <c r="Q530" s="61" t="s">
        <v>1</v>
      </c>
      <c r="R530" s="40"/>
    </row>
    <row r="531" spans="1:18" ht="12.75">
      <c r="A531" s="48" t="s">
        <v>1</v>
      </c>
      <c r="B531" s="40"/>
      <c r="C531" s="48" t="s">
        <v>867</v>
      </c>
      <c r="D531" s="40"/>
      <c r="E531" s="48" t="s">
        <v>868</v>
      </c>
      <c r="F531" s="40"/>
      <c r="G531" s="40"/>
      <c r="H531" s="40"/>
      <c r="I531" s="40"/>
      <c r="J531" s="40"/>
      <c r="K531" s="61" t="s">
        <v>1</v>
      </c>
      <c r="L531" s="40"/>
      <c r="M531" s="61" t="s">
        <v>1</v>
      </c>
      <c r="N531" s="40"/>
      <c r="O531" s="61" t="s">
        <v>1526</v>
      </c>
      <c r="P531" s="40"/>
      <c r="Q531" s="61" t="s">
        <v>1</v>
      </c>
      <c r="R531" s="40"/>
    </row>
    <row r="532" spans="1:18" ht="12.75">
      <c r="A532" s="48" t="s">
        <v>1</v>
      </c>
      <c r="B532" s="40"/>
      <c r="C532" s="48" t="s">
        <v>939</v>
      </c>
      <c r="D532" s="40"/>
      <c r="E532" s="48" t="s">
        <v>862</v>
      </c>
      <c r="F532" s="40"/>
      <c r="G532" s="40"/>
      <c r="H532" s="40"/>
      <c r="I532" s="40"/>
      <c r="J532" s="40"/>
      <c r="K532" s="61" t="s">
        <v>1</v>
      </c>
      <c r="L532" s="40"/>
      <c r="M532" s="61" t="s">
        <v>1</v>
      </c>
      <c r="N532" s="40"/>
      <c r="O532" s="61" t="s">
        <v>1527</v>
      </c>
      <c r="P532" s="40"/>
      <c r="Q532" s="61" t="s">
        <v>1</v>
      </c>
      <c r="R532" s="40"/>
    </row>
    <row r="533" spans="1:18" ht="12.75">
      <c r="A533" s="39" t="s">
        <v>1</v>
      </c>
      <c r="B533" s="40"/>
      <c r="C533" s="39" t="s">
        <v>941</v>
      </c>
      <c r="D533" s="40"/>
      <c r="E533" s="39" t="s">
        <v>942</v>
      </c>
      <c r="F533" s="40"/>
      <c r="G533" s="40"/>
      <c r="H533" s="40"/>
      <c r="I533" s="40"/>
      <c r="J533" s="40"/>
      <c r="K533" s="99" t="s">
        <v>1528</v>
      </c>
      <c r="L533" s="40"/>
      <c r="M533" s="99" t="s">
        <v>1528</v>
      </c>
      <c r="N533" s="40"/>
      <c r="O533" s="99" t="s">
        <v>1529</v>
      </c>
      <c r="P533" s="40"/>
      <c r="Q533" s="99" t="s">
        <v>1530</v>
      </c>
      <c r="R533" s="40"/>
    </row>
    <row r="534" spans="1:18" ht="12.75">
      <c r="A534" s="48" t="s">
        <v>1</v>
      </c>
      <c r="B534" s="40"/>
      <c r="C534" s="48" t="s">
        <v>1266</v>
      </c>
      <c r="D534" s="40"/>
      <c r="E534" s="48" t="s">
        <v>1267</v>
      </c>
      <c r="F534" s="40"/>
      <c r="G534" s="40"/>
      <c r="H534" s="40"/>
      <c r="I534" s="40"/>
      <c r="J534" s="40"/>
      <c r="K534" s="61" t="s">
        <v>1</v>
      </c>
      <c r="L534" s="40"/>
      <c r="M534" s="61" t="s">
        <v>1</v>
      </c>
      <c r="N534" s="40"/>
      <c r="O534" s="61" t="s">
        <v>1531</v>
      </c>
      <c r="P534" s="40"/>
      <c r="Q534" s="61" t="s">
        <v>1</v>
      </c>
      <c r="R534" s="40"/>
    </row>
    <row r="535" spans="1:18" ht="12.75">
      <c r="A535" s="48" t="s">
        <v>1</v>
      </c>
      <c r="B535" s="40"/>
      <c r="C535" s="48" t="s">
        <v>946</v>
      </c>
      <c r="D535" s="40"/>
      <c r="E535" s="48" t="s">
        <v>947</v>
      </c>
      <c r="F535" s="40"/>
      <c r="G535" s="40"/>
      <c r="H535" s="40"/>
      <c r="I535" s="40"/>
      <c r="J535" s="40"/>
      <c r="K535" s="61" t="s">
        <v>1</v>
      </c>
      <c r="L535" s="40"/>
      <c r="M535" s="61" t="s">
        <v>1</v>
      </c>
      <c r="N535" s="40"/>
      <c r="O535" s="61" t="s">
        <v>1532</v>
      </c>
      <c r="P535" s="40"/>
      <c r="Q535" s="61" t="s">
        <v>1</v>
      </c>
      <c r="R535" s="40"/>
    </row>
    <row r="536" spans="1:18" ht="12.75">
      <c r="A536" s="48" t="s">
        <v>1</v>
      </c>
      <c r="B536" s="40"/>
      <c r="C536" s="48" t="s">
        <v>949</v>
      </c>
      <c r="D536" s="40"/>
      <c r="E536" s="48" t="s">
        <v>950</v>
      </c>
      <c r="F536" s="40"/>
      <c r="G536" s="40"/>
      <c r="H536" s="40"/>
      <c r="I536" s="40"/>
      <c r="J536" s="40"/>
      <c r="K536" s="61" t="s">
        <v>1</v>
      </c>
      <c r="L536" s="40"/>
      <c r="M536" s="61" t="s">
        <v>1</v>
      </c>
      <c r="N536" s="40"/>
      <c r="O536" s="61" t="s">
        <v>1533</v>
      </c>
      <c r="P536" s="40"/>
      <c r="Q536" s="61" t="s">
        <v>1</v>
      </c>
      <c r="R536" s="40"/>
    </row>
    <row r="537" spans="1:18" ht="12.75">
      <c r="A537" s="48" t="s">
        <v>1</v>
      </c>
      <c r="B537" s="40"/>
      <c r="C537" s="48" t="s">
        <v>1534</v>
      </c>
      <c r="D537" s="40"/>
      <c r="E537" s="48" t="s">
        <v>1535</v>
      </c>
      <c r="F537" s="40"/>
      <c r="G537" s="40"/>
      <c r="H537" s="40"/>
      <c r="I537" s="40"/>
      <c r="J537" s="40"/>
      <c r="K537" s="61" t="s">
        <v>1</v>
      </c>
      <c r="L537" s="40"/>
      <c r="M537" s="61" t="s">
        <v>1</v>
      </c>
      <c r="N537" s="40"/>
      <c r="O537" s="61" t="s">
        <v>380</v>
      </c>
      <c r="P537" s="40"/>
      <c r="Q537" s="61" t="s">
        <v>1</v>
      </c>
      <c r="R537" s="40"/>
    </row>
    <row r="538" spans="1:18" ht="12.75">
      <c r="A538" s="39" t="s">
        <v>1</v>
      </c>
      <c r="B538" s="40"/>
      <c r="C538" s="39" t="s">
        <v>1536</v>
      </c>
      <c r="D538" s="40"/>
      <c r="E538" s="39" t="s">
        <v>1537</v>
      </c>
      <c r="F538" s="40"/>
      <c r="G538" s="40"/>
      <c r="H538" s="40"/>
      <c r="I538" s="40"/>
      <c r="J538" s="40"/>
      <c r="K538" s="99" t="s">
        <v>1538</v>
      </c>
      <c r="L538" s="40"/>
      <c r="M538" s="99" t="s">
        <v>1538</v>
      </c>
      <c r="N538" s="40"/>
      <c r="O538" s="99" t="s">
        <v>1539</v>
      </c>
      <c r="P538" s="40"/>
      <c r="Q538" s="99" t="s">
        <v>1540</v>
      </c>
      <c r="R538" s="40"/>
    </row>
    <row r="539" spans="1:18" ht="12.75">
      <c r="A539" s="48" t="s">
        <v>1</v>
      </c>
      <c r="B539" s="40"/>
      <c r="C539" s="48" t="s">
        <v>1541</v>
      </c>
      <c r="D539" s="40"/>
      <c r="E539" s="48" t="s">
        <v>1542</v>
      </c>
      <c r="F539" s="40"/>
      <c r="G539" s="40"/>
      <c r="H539" s="40"/>
      <c r="I539" s="40"/>
      <c r="J539" s="40"/>
      <c r="K539" s="61" t="s">
        <v>1</v>
      </c>
      <c r="L539" s="40"/>
      <c r="M539" s="61" t="s">
        <v>1</v>
      </c>
      <c r="N539" s="40"/>
      <c r="O539" s="61" t="s">
        <v>1539</v>
      </c>
      <c r="P539" s="40"/>
      <c r="Q539" s="61" t="s">
        <v>1</v>
      </c>
      <c r="R539" s="40"/>
    </row>
    <row r="540" spans="1:18" ht="12.75">
      <c r="A540" s="74"/>
      <c r="B540" s="40"/>
      <c r="C540" s="74" t="s">
        <v>1034</v>
      </c>
      <c r="D540" s="40"/>
      <c r="E540" s="74" t="s">
        <v>1326</v>
      </c>
      <c r="F540" s="40"/>
      <c r="G540" s="40"/>
      <c r="H540" s="40"/>
      <c r="I540" s="40"/>
      <c r="J540" s="40"/>
      <c r="K540" s="100" t="s">
        <v>1543</v>
      </c>
      <c r="L540" s="40"/>
      <c r="M540" s="100" t="s">
        <v>1543</v>
      </c>
      <c r="N540" s="40"/>
      <c r="O540" s="100" t="s">
        <v>1544</v>
      </c>
      <c r="P540" s="40"/>
      <c r="Q540" s="100" t="s">
        <v>1545</v>
      </c>
      <c r="R540" s="40"/>
    </row>
    <row r="541" spans="1:18" ht="12.75">
      <c r="A541" s="39" t="s">
        <v>1</v>
      </c>
      <c r="B541" s="40"/>
      <c r="C541" s="39" t="s">
        <v>907</v>
      </c>
      <c r="D541" s="40"/>
      <c r="E541" s="39" t="s">
        <v>908</v>
      </c>
      <c r="F541" s="40"/>
      <c r="G541" s="40"/>
      <c r="H541" s="40"/>
      <c r="I541" s="40"/>
      <c r="J541" s="40"/>
      <c r="K541" s="99" t="s">
        <v>1546</v>
      </c>
      <c r="L541" s="40"/>
      <c r="M541" s="99" t="s">
        <v>1546</v>
      </c>
      <c r="N541" s="40"/>
      <c r="O541" s="99" t="s">
        <v>1547</v>
      </c>
      <c r="P541" s="40"/>
      <c r="Q541" s="99" t="s">
        <v>1548</v>
      </c>
      <c r="R541" s="40"/>
    </row>
    <row r="542" spans="1:18" ht="12.75">
      <c r="A542" s="48" t="s">
        <v>1</v>
      </c>
      <c r="B542" s="40"/>
      <c r="C542" s="48" t="s">
        <v>912</v>
      </c>
      <c r="D542" s="40"/>
      <c r="E542" s="48" t="s">
        <v>913</v>
      </c>
      <c r="F542" s="40"/>
      <c r="G542" s="40"/>
      <c r="H542" s="40"/>
      <c r="I542" s="40"/>
      <c r="J542" s="40"/>
      <c r="K542" s="61" t="s">
        <v>1</v>
      </c>
      <c r="L542" s="40"/>
      <c r="M542" s="61" t="s">
        <v>1</v>
      </c>
      <c r="N542" s="40"/>
      <c r="O542" s="61" t="s">
        <v>1549</v>
      </c>
      <c r="P542" s="40"/>
      <c r="Q542" s="61" t="s">
        <v>1</v>
      </c>
      <c r="R542" s="40"/>
    </row>
    <row r="543" spans="1:18" ht="12.75">
      <c r="A543" s="48" t="s">
        <v>1</v>
      </c>
      <c r="B543" s="40"/>
      <c r="C543" s="48" t="s">
        <v>1257</v>
      </c>
      <c r="D543" s="40"/>
      <c r="E543" s="48" t="s">
        <v>1258</v>
      </c>
      <c r="F543" s="40"/>
      <c r="G543" s="40"/>
      <c r="H543" s="40"/>
      <c r="I543" s="40"/>
      <c r="J543" s="40"/>
      <c r="K543" s="61" t="s">
        <v>1</v>
      </c>
      <c r="L543" s="40"/>
      <c r="M543" s="61" t="s">
        <v>1</v>
      </c>
      <c r="N543" s="40"/>
      <c r="O543" s="61" t="s">
        <v>1550</v>
      </c>
      <c r="P543" s="40"/>
      <c r="Q543" s="61" t="s">
        <v>1</v>
      </c>
      <c r="R543" s="40"/>
    </row>
    <row r="544" spans="1:18" ht="12.75">
      <c r="A544" s="39" t="s">
        <v>1</v>
      </c>
      <c r="B544" s="40"/>
      <c r="C544" s="39" t="s">
        <v>1269</v>
      </c>
      <c r="D544" s="40"/>
      <c r="E544" s="39" t="s">
        <v>1270</v>
      </c>
      <c r="F544" s="40"/>
      <c r="G544" s="40"/>
      <c r="H544" s="40"/>
      <c r="I544" s="40"/>
      <c r="J544" s="40"/>
      <c r="K544" s="99" t="s">
        <v>1551</v>
      </c>
      <c r="L544" s="40"/>
      <c r="M544" s="99" t="s">
        <v>1551</v>
      </c>
      <c r="N544" s="40"/>
      <c r="O544" s="99" t="s">
        <v>1552</v>
      </c>
      <c r="P544" s="40"/>
      <c r="Q544" s="99" t="s">
        <v>1553</v>
      </c>
      <c r="R544" s="40"/>
    </row>
    <row r="545" spans="1:18" ht="12.75">
      <c r="A545" s="48" t="s">
        <v>1</v>
      </c>
      <c r="B545" s="40"/>
      <c r="C545" s="48" t="s">
        <v>1272</v>
      </c>
      <c r="D545" s="40"/>
      <c r="E545" s="48" t="s">
        <v>1273</v>
      </c>
      <c r="F545" s="40"/>
      <c r="G545" s="40"/>
      <c r="H545" s="40"/>
      <c r="I545" s="40"/>
      <c r="J545" s="40"/>
      <c r="K545" s="61" t="s">
        <v>1</v>
      </c>
      <c r="L545" s="40"/>
      <c r="M545" s="61" t="s">
        <v>1</v>
      </c>
      <c r="N545" s="40"/>
      <c r="O545" s="61" t="s">
        <v>1554</v>
      </c>
      <c r="P545" s="40"/>
      <c r="Q545" s="61" t="s">
        <v>1</v>
      </c>
      <c r="R545" s="40"/>
    </row>
    <row r="546" spans="1:18" ht="12.75">
      <c r="A546" s="48" t="s">
        <v>1</v>
      </c>
      <c r="B546" s="40"/>
      <c r="C546" s="48" t="s">
        <v>1379</v>
      </c>
      <c r="D546" s="40"/>
      <c r="E546" s="48" t="s">
        <v>1380</v>
      </c>
      <c r="F546" s="40"/>
      <c r="G546" s="40"/>
      <c r="H546" s="40"/>
      <c r="I546" s="40"/>
      <c r="J546" s="40"/>
      <c r="K546" s="61" t="s">
        <v>1</v>
      </c>
      <c r="L546" s="40"/>
      <c r="M546" s="61" t="s">
        <v>1</v>
      </c>
      <c r="N546" s="40"/>
      <c r="O546" s="61" t="s">
        <v>1555</v>
      </c>
      <c r="P546" s="40"/>
      <c r="Q546" s="61" t="s">
        <v>1</v>
      </c>
      <c r="R546" s="40"/>
    </row>
    <row r="547" spans="1:18" ht="12.75">
      <c r="A547" s="48" t="s">
        <v>1</v>
      </c>
      <c r="B547" s="40"/>
      <c r="C547" s="48" t="s">
        <v>1274</v>
      </c>
      <c r="D547" s="40"/>
      <c r="E547" s="48" t="s">
        <v>1275</v>
      </c>
      <c r="F547" s="40"/>
      <c r="G547" s="40"/>
      <c r="H547" s="40"/>
      <c r="I547" s="40"/>
      <c r="J547" s="40"/>
      <c r="K547" s="61" t="s">
        <v>1</v>
      </c>
      <c r="L547" s="40"/>
      <c r="M547" s="61" t="s">
        <v>1</v>
      </c>
      <c r="N547" s="40"/>
      <c r="O547" s="61" t="s">
        <v>1556</v>
      </c>
      <c r="P547" s="40"/>
      <c r="Q547" s="61" t="s">
        <v>1</v>
      </c>
      <c r="R547" s="40"/>
    </row>
    <row r="548" spans="1:18" ht="12.75">
      <c r="A548" s="48" t="s">
        <v>1</v>
      </c>
      <c r="B548" s="40"/>
      <c r="C548" s="48" t="s">
        <v>1277</v>
      </c>
      <c r="D548" s="40"/>
      <c r="E548" s="48" t="s">
        <v>1278</v>
      </c>
      <c r="F548" s="40"/>
      <c r="G548" s="40"/>
      <c r="H548" s="40"/>
      <c r="I548" s="40"/>
      <c r="J548" s="40"/>
      <c r="K548" s="61" t="s">
        <v>1</v>
      </c>
      <c r="L548" s="40"/>
      <c r="M548" s="61" t="s">
        <v>1</v>
      </c>
      <c r="N548" s="40"/>
      <c r="O548" s="61" t="s">
        <v>1557</v>
      </c>
      <c r="P548" s="40"/>
      <c r="Q548" s="61" t="s">
        <v>1</v>
      </c>
      <c r="R548" s="40"/>
    </row>
    <row r="549" spans="1:18" ht="12.75">
      <c r="A549" s="39" t="s">
        <v>1</v>
      </c>
      <c r="B549" s="40"/>
      <c r="C549" s="39" t="s">
        <v>1197</v>
      </c>
      <c r="D549" s="40"/>
      <c r="E549" s="39" t="s">
        <v>1198</v>
      </c>
      <c r="F549" s="40"/>
      <c r="G549" s="40"/>
      <c r="H549" s="40"/>
      <c r="I549" s="40"/>
      <c r="J549" s="40"/>
      <c r="K549" s="99" t="s">
        <v>1558</v>
      </c>
      <c r="L549" s="40"/>
      <c r="M549" s="99" t="s">
        <v>1558</v>
      </c>
      <c r="N549" s="40"/>
      <c r="O549" s="99" t="s">
        <v>1559</v>
      </c>
      <c r="P549" s="40"/>
      <c r="Q549" s="99" t="s">
        <v>278</v>
      </c>
      <c r="R549" s="40"/>
    </row>
    <row r="550" spans="1:18" ht="12.75">
      <c r="A550" s="48" t="s">
        <v>1</v>
      </c>
      <c r="B550" s="40"/>
      <c r="C550" s="48" t="s">
        <v>1199</v>
      </c>
      <c r="D550" s="40"/>
      <c r="E550" s="48" t="s">
        <v>1200</v>
      </c>
      <c r="F550" s="40"/>
      <c r="G550" s="40"/>
      <c r="H550" s="40"/>
      <c r="I550" s="40"/>
      <c r="J550" s="40"/>
      <c r="K550" s="61" t="s">
        <v>1</v>
      </c>
      <c r="L550" s="40"/>
      <c r="M550" s="61" t="s">
        <v>1</v>
      </c>
      <c r="N550" s="40"/>
      <c r="O550" s="61" t="s">
        <v>1559</v>
      </c>
      <c r="P550" s="40"/>
      <c r="Q550" s="61" t="s">
        <v>1</v>
      </c>
      <c r="R550" s="40"/>
    </row>
    <row r="551" spans="1:18" ht="12.75">
      <c r="A551" s="39" t="s">
        <v>1</v>
      </c>
      <c r="B551" s="40"/>
      <c r="C551" s="39" t="s">
        <v>952</v>
      </c>
      <c r="D551" s="40"/>
      <c r="E551" s="39" t="s">
        <v>953</v>
      </c>
      <c r="F551" s="40"/>
      <c r="G551" s="40"/>
      <c r="H551" s="40"/>
      <c r="I551" s="40"/>
      <c r="J551" s="40"/>
      <c r="K551" s="99" t="s">
        <v>1560</v>
      </c>
      <c r="L551" s="40"/>
      <c r="M551" s="99" t="s">
        <v>1560</v>
      </c>
      <c r="N551" s="40"/>
      <c r="O551" s="99" t="s">
        <v>1560</v>
      </c>
      <c r="P551" s="40"/>
      <c r="Q551" s="99" t="s">
        <v>278</v>
      </c>
      <c r="R551" s="40"/>
    </row>
    <row r="552" spans="1:18" ht="12.75">
      <c r="A552" s="48" t="s">
        <v>1</v>
      </c>
      <c r="B552" s="40"/>
      <c r="C552" s="48" t="s">
        <v>960</v>
      </c>
      <c r="D552" s="40"/>
      <c r="E552" s="48" t="s">
        <v>961</v>
      </c>
      <c r="F552" s="40"/>
      <c r="G552" s="40"/>
      <c r="H552" s="40"/>
      <c r="I552" s="40"/>
      <c r="J552" s="40"/>
      <c r="K552" s="61" t="s">
        <v>1</v>
      </c>
      <c r="L552" s="40"/>
      <c r="M552" s="61" t="s">
        <v>1</v>
      </c>
      <c r="N552" s="40"/>
      <c r="O552" s="61" t="s">
        <v>1560</v>
      </c>
      <c r="P552" s="40"/>
      <c r="Q552" s="61" t="s">
        <v>1</v>
      </c>
      <c r="R552" s="40"/>
    </row>
    <row r="553" spans="1:18" ht="12.75">
      <c r="A553" s="119" t="s">
        <v>1</v>
      </c>
      <c r="B553" s="40"/>
      <c r="C553" s="119" t="s">
        <v>1561</v>
      </c>
      <c r="D553" s="40"/>
      <c r="E553" s="119" t="s">
        <v>1562</v>
      </c>
      <c r="F553" s="40"/>
      <c r="G553" s="40"/>
      <c r="H553" s="40"/>
      <c r="I553" s="40"/>
      <c r="J553" s="40"/>
      <c r="K553" s="120" t="s">
        <v>1563</v>
      </c>
      <c r="L553" s="40"/>
      <c r="M553" s="120" t="s">
        <v>1564</v>
      </c>
      <c r="N553" s="40"/>
      <c r="O553" s="120" t="s">
        <v>1565</v>
      </c>
      <c r="P553" s="40"/>
      <c r="Q553" s="120" t="s">
        <v>1566</v>
      </c>
      <c r="R553" s="40"/>
    </row>
    <row r="554" spans="1:18" ht="12.75">
      <c r="A554" s="74"/>
      <c r="B554" s="40"/>
      <c r="C554" s="74" t="s">
        <v>822</v>
      </c>
      <c r="D554" s="40"/>
      <c r="E554" s="74" t="s">
        <v>1567</v>
      </c>
      <c r="F554" s="40"/>
      <c r="G554" s="40"/>
      <c r="H554" s="40"/>
      <c r="I554" s="40"/>
      <c r="J554" s="40"/>
      <c r="K554" s="100" t="s">
        <v>1568</v>
      </c>
      <c r="L554" s="40"/>
      <c r="M554" s="100" t="s">
        <v>1569</v>
      </c>
      <c r="N554" s="40"/>
      <c r="O554" s="100" t="s">
        <v>1570</v>
      </c>
      <c r="P554" s="40"/>
      <c r="Q554" s="100" t="s">
        <v>1571</v>
      </c>
      <c r="R554" s="40"/>
    </row>
    <row r="555" spans="1:18" ht="12.75">
      <c r="A555" s="39" t="s">
        <v>1</v>
      </c>
      <c r="B555" s="40"/>
      <c r="C555" s="39" t="s">
        <v>887</v>
      </c>
      <c r="D555" s="40"/>
      <c r="E555" s="39" t="s">
        <v>888</v>
      </c>
      <c r="F555" s="40"/>
      <c r="G555" s="40"/>
      <c r="H555" s="40"/>
      <c r="I555" s="40"/>
      <c r="J555" s="40"/>
      <c r="K555" s="99" t="s">
        <v>1572</v>
      </c>
      <c r="L555" s="40"/>
      <c r="M555" s="99" t="s">
        <v>1573</v>
      </c>
      <c r="N555" s="40"/>
      <c r="O555" s="99" t="s">
        <v>1574</v>
      </c>
      <c r="P555" s="40"/>
      <c r="Q555" s="99" t="s">
        <v>278</v>
      </c>
      <c r="R555" s="40"/>
    </row>
    <row r="556" spans="1:18" ht="12.75">
      <c r="A556" s="48" t="s">
        <v>1</v>
      </c>
      <c r="B556" s="40"/>
      <c r="C556" s="48" t="s">
        <v>895</v>
      </c>
      <c r="D556" s="40"/>
      <c r="E556" s="48" t="s">
        <v>896</v>
      </c>
      <c r="F556" s="40"/>
      <c r="G556" s="40"/>
      <c r="H556" s="40"/>
      <c r="I556" s="40"/>
      <c r="J556" s="40"/>
      <c r="K556" s="61" t="s">
        <v>1</v>
      </c>
      <c r="L556" s="40"/>
      <c r="M556" s="61" t="s">
        <v>1</v>
      </c>
      <c r="N556" s="40"/>
      <c r="O556" s="61" t="s">
        <v>1574</v>
      </c>
      <c r="P556" s="40"/>
      <c r="Q556" s="61" t="s">
        <v>1</v>
      </c>
      <c r="R556" s="40"/>
    </row>
    <row r="557" spans="1:18" ht="12.75">
      <c r="A557" s="39" t="s">
        <v>1</v>
      </c>
      <c r="B557" s="40"/>
      <c r="C557" s="39" t="s">
        <v>907</v>
      </c>
      <c r="D557" s="40"/>
      <c r="E557" s="39" t="s">
        <v>908</v>
      </c>
      <c r="F557" s="40"/>
      <c r="G557" s="40"/>
      <c r="H557" s="40"/>
      <c r="I557" s="40"/>
      <c r="J557" s="40"/>
      <c r="K557" s="99" t="s">
        <v>1081</v>
      </c>
      <c r="L557" s="40"/>
      <c r="M557" s="99" t="s">
        <v>1081</v>
      </c>
      <c r="N557" s="40"/>
      <c r="O557" s="99" t="s">
        <v>1575</v>
      </c>
      <c r="P557" s="40"/>
      <c r="Q557" s="99" t="s">
        <v>1576</v>
      </c>
      <c r="R557" s="40"/>
    </row>
    <row r="558" spans="1:18" ht="12.75">
      <c r="A558" s="48" t="s">
        <v>1</v>
      </c>
      <c r="B558" s="40"/>
      <c r="C558" s="48" t="s">
        <v>1252</v>
      </c>
      <c r="D558" s="40"/>
      <c r="E558" s="48" t="s">
        <v>1253</v>
      </c>
      <c r="F558" s="40"/>
      <c r="G558" s="40"/>
      <c r="H558" s="40"/>
      <c r="I558" s="40"/>
      <c r="J558" s="40"/>
      <c r="K558" s="61" t="s">
        <v>1</v>
      </c>
      <c r="L558" s="40"/>
      <c r="M558" s="61" t="s">
        <v>1</v>
      </c>
      <c r="N558" s="40"/>
      <c r="O558" s="61" t="s">
        <v>1575</v>
      </c>
      <c r="P558" s="40"/>
      <c r="Q558" s="61" t="s">
        <v>1</v>
      </c>
      <c r="R558" s="40"/>
    </row>
    <row r="559" spans="1:18" ht="12.75">
      <c r="A559" s="74"/>
      <c r="B559" s="40"/>
      <c r="C559" s="74" t="s">
        <v>1009</v>
      </c>
      <c r="D559" s="40"/>
      <c r="E559" s="74" t="s">
        <v>1577</v>
      </c>
      <c r="F559" s="40"/>
      <c r="G559" s="40"/>
      <c r="H559" s="40"/>
      <c r="I559" s="40"/>
      <c r="J559" s="40"/>
      <c r="K559" s="100" t="s">
        <v>470</v>
      </c>
      <c r="L559" s="40"/>
      <c r="M559" s="100" t="s">
        <v>470</v>
      </c>
      <c r="N559" s="40"/>
      <c r="O559" s="100" t="s">
        <v>471</v>
      </c>
      <c r="P559" s="40"/>
      <c r="Q559" s="100" t="s">
        <v>1578</v>
      </c>
      <c r="R559" s="40"/>
    </row>
    <row r="560" spans="1:18" ht="12.75">
      <c r="A560" s="39" t="s">
        <v>1</v>
      </c>
      <c r="B560" s="40"/>
      <c r="C560" s="39" t="s">
        <v>1579</v>
      </c>
      <c r="D560" s="40"/>
      <c r="E560" s="39" t="s">
        <v>1580</v>
      </c>
      <c r="F560" s="40"/>
      <c r="G560" s="40"/>
      <c r="H560" s="40"/>
      <c r="I560" s="40"/>
      <c r="J560" s="40"/>
      <c r="K560" s="99" t="s">
        <v>470</v>
      </c>
      <c r="L560" s="40"/>
      <c r="M560" s="99" t="s">
        <v>470</v>
      </c>
      <c r="N560" s="40"/>
      <c r="O560" s="99" t="s">
        <v>471</v>
      </c>
      <c r="P560" s="40"/>
      <c r="Q560" s="99" t="s">
        <v>1578</v>
      </c>
      <c r="R560" s="40"/>
    </row>
    <row r="561" spans="1:18" ht="12.75">
      <c r="A561" s="48" t="s">
        <v>1</v>
      </c>
      <c r="B561" s="40"/>
      <c r="C561" s="48" t="s">
        <v>1581</v>
      </c>
      <c r="D561" s="40"/>
      <c r="E561" s="48" t="s">
        <v>1582</v>
      </c>
      <c r="F561" s="40"/>
      <c r="G561" s="40"/>
      <c r="H561" s="40"/>
      <c r="I561" s="40"/>
      <c r="J561" s="40"/>
      <c r="K561" s="61" t="s">
        <v>1</v>
      </c>
      <c r="L561" s="40"/>
      <c r="M561" s="61" t="s">
        <v>1</v>
      </c>
      <c r="N561" s="40"/>
      <c r="O561" s="61" t="s">
        <v>471</v>
      </c>
      <c r="P561" s="40"/>
      <c r="Q561" s="61" t="s">
        <v>1</v>
      </c>
      <c r="R561" s="40"/>
    </row>
    <row r="562" spans="1:18" ht="12.75">
      <c r="A562" s="74"/>
      <c r="B562" s="40"/>
      <c r="C562" s="74" t="s">
        <v>1225</v>
      </c>
      <c r="D562" s="40"/>
      <c r="E562" s="74" t="s">
        <v>1010</v>
      </c>
      <c r="F562" s="40"/>
      <c r="G562" s="40"/>
      <c r="H562" s="40"/>
      <c r="I562" s="40"/>
      <c r="J562" s="40"/>
      <c r="K562" s="100" t="s">
        <v>1583</v>
      </c>
      <c r="L562" s="40"/>
      <c r="M562" s="100" t="s">
        <v>1583</v>
      </c>
      <c r="N562" s="40"/>
      <c r="O562" s="100" t="s">
        <v>1583</v>
      </c>
      <c r="P562" s="40"/>
      <c r="Q562" s="100" t="s">
        <v>278</v>
      </c>
      <c r="R562" s="40"/>
    </row>
    <row r="563" spans="1:18" ht="12.75">
      <c r="A563" s="39" t="s">
        <v>1</v>
      </c>
      <c r="B563" s="40"/>
      <c r="C563" s="39" t="s">
        <v>1197</v>
      </c>
      <c r="D563" s="40"/>
      <c r="E563" s="39" t="s">
        <v>1198</v>
      </c>
      <c r="F563" s="40"/>
      <c r="G563" s="40"/>
      <c r="H563" s="40"/>
      <c r="I563" s="40"/>
      <c r="J563" s="40"/>
      <c r="K563" s="99" t="s">
        <v>1583</v>
      </c>
      <c r="L563" s="40"/>
      <c r="M563" s="99" t="s">
        <v>1583</v>
      </c>
      <c r="N563" s="40"/>
      <c r="O563" s="99" t="s">
        <v>1583</v>
      </c>
      <c r="P563" s="40"/>
      <c r="Q563" s="99" t="s">
        <v>278</v>
      </c>
      <c r="R563" s="40"/>
    </row>
    <row r="564" spans="1:18" ht="12.75">
      <c r="A564" s="48" t="s">
        <v>1</v>
      </c>
      <c r="B564" s="40"/>
      <c r="C564" s="48" t="s">
        <v>1199</v>
      </c>
      <c r="D564" s="40"/>
      <c r="E564" s="48" t="s">
        <v>1200</v>
      </c>
      <c r="F564" s="40"/>
      <c r="G564" s="40"/>
      <c r="H564" s="40"/>
      <c r="I564" s="40"/>
      <c r="J564" s="40"/>
      <c r="K564" s="61" t="s">
        <v>1</v>
      </c>
      <c r="L564" s="40"/>
      <c r="M564" s="61" t="s">
        <v>1</v>
      </c>
      <c r="N564" s="40"/>
      <c r="O564" s="61" t="s">
        <v>1583</v>
      </c>
      <c r="P564" s="40"/>
      <c r="Q564" s="61" t="s">
        <v>1</v>
      </c>
      <c r="R564" s="40"/>
    </row>
    <row r="565" spans="1:18" ht="12.75">
      <c r="A565" s="74"/>
      <c r="B565" s="40"/>
      <c r="C565" s="74" t="s">
        <v>1034</v>
      </c>
      <c r="D565" s="40"/>
      <c r="E565" s="74" t="s">
        <v>1584</v>
      </c>
      <c r="F565" s="40"/>
      <c r="G565" s="40"/>
      <c r="H565" s="40"/>
      <c r="I565" s="40"/>
      <c r="J565" s="40"/>
      <c r="K565" s="100" t="s">
        <v>1585</v>
      </c>
      <c r="L565" s="40"/>
      <c r="M565" s="100" t="s">
        <v>1585</v>
      </c>
      <c r="N565" s="40"/>
      <c r="O565" s="100" t="s">
        <v>1586</v>
      </c>
      <c r="P565" s="40"/>
      <c r="Q565" s="100" t="s">
        <v>1587</v>
      </c>
      <c r="R565" s="40"/>
    </row>
    <row r="566" spans="1:18" ht="12.75">
      <c r="A566" s="39" t="s">
        <v>1</v>
      </c>
      <c r="B566" s="40"/>
      <c r="C566" s="39" t="s">
        <v>907</v>
      </c>
      <c r="D566" s="40"/>
      <c r="E566" s="39" t="s">
        <v>908</v>
      </c>
      <c r="F566" s="40"/>
      <c r="G566" s="40"/>
      <c r="H566" s="40"/>
      <c r="I566" s="40"/>
      <c r="J566" s="40"/>
      <c r="K566" s="99" t="s">
        <v>1585</v>
      </c>
      <c r="L566" s="40"/>
      <c r="M566" s="99" t="s">
        <v>1585</v>
      </c>
      <c r="N566" s="40"/>
      <c r="O566" s="99" t="s">
        <v>1586</v>
      </c>
      <c r="P566" s="40"/>
      <c r="Q566" s="99" t="s">
        <v>1587</v>
      </c>
      <c r="R566" s="40"/>
    </row>
    <row r="567" spans="1:18" ht="12.75">
      <c r="A567" s="48" t="s">
        <v>1</v>
      </c>
      <c r="B567" s="40"/>
      <c r="C567" s="48" t="s">
        <v>918</v>
      </c>
      <c r="D567" s="40"/>
      <c r="E567" s="48" t="s">
        <v>919</v>
      </c>
      <c r="F567" s="40"/>
      <c r="G567" s="40"/>
      <c r="H567" s="40"/>
      <c r="I567" s="40"/>
      <c r="J567" s="40"/>
      <c r="K567" s="61" t="s">
        <v>1</v>
      </c>
      <c r="L567" s="40"/>
      <c r="M567" s="61" t="s">
        <v>1</v>
      </c>
      <c r="N567" s="40"/>
      <c r="O567" s="61" t="s">
        <v>1586</v>
      </c>
      <c r="P567" s="40"/>
      <c r="Q567" s="61" t="s">
        <v>1</v>
      </c>
      <c r="R567" s="40"/>
    </row>
    <row r="568" spans="1:18" ht="12.75">
      <c r="A568" s="74"/>
      <c r="B568" s="40"/>
      <c r="C568" s="74" t="s">
        <v>1040</v>
      </c>
      <c r="D568" s="40"/>
      <c r="E568" s="74" t="s">
        <v>1588</v>
      </c>
      <c r="F568" s="40"/>
      <c r="G568" s="40"/>
      <c r="H568" s="40"/>
      <c r="I568" s="40"/>
      <c r="J568" s="40"/>
      <c r="K568" s="100" t="s">
        <v>1589</v>
      </c>
      <c r="L568" s="40"/>
      <c r="M568" s="100" t="s">
        <v>1589</v>
      </c>
      <c r="N568" s="40"/>
      <c r="O568" s="100" t="s">
        <v>1590</v>
      </c>
      <c r="P568" s="40"/>
      <c r="Q568" s="100" t="s">
        <v>1591</v>
      </c>
      <c r="R568" s="40"/>
    </row>
    <row r="569" spans="1:18" ht="12.75">
      <c r="A569" s="39" t="s">
        <v>1</v>
      </c>
      <c r="B569" s="40"/>
      <c r="C569" s="39" t="s">
        <v>907</v>
      </c>
      <c r="D569" s="40"/>
      <c r="E569" s="39" t="s">
        <v>908</v>
      </c>
      <c r="F569" s="40"/>
      <c r="G569" s="40"/>
      <c r="H569" s="40"/>
      <c r="I569" s="40"/>
      <c r="J569" s="40"/>
      <c r="K569" s="99" t="s">
        <v>1589</v>
      </c>
      <c r="L569" s="40"/>
      <c r="M569" s="99" t="s">
        <v>1589</v>
      </c>
      <c r="N569" s="40"/>
      <c r="O569" s="99" t="s">
        <v>1590</v>
      </c>
      <c r="P569" s="40"/>
      <c r="Q569" s="99" t="s">
        <v>1591</v>
      </c>
      <c r="R569" s="40"/>
    </row>
    <row r="570" spans="1:18" ht="12.75">
      <c r="A570" s="48" t="s">
        <v>1</v>
      </c>
      <c r="B570" s="40"/>
      <c r="C570" s="48" t="s">
        <v>915</v>
      </c>
      <c r="D570" s="40"/>
      <c r="E570" s="48" t="s">
        <v>916</v>
      </c>
      <c r="F570" s="40"/>
      <c r="G570" s="40"/>
      <c r="H570" s="40"/>
      <c r="I570" s="40"/>
      <c r="J570" s="40"/>
      <c r="K570" s="61" t="s">
        <v>1</v>
      </c>
      <c r="L570" s="40"/>
      <c r="M570" s="61" t="s">
        <v>1</v>
      </c>
      <c r="N570" s="40"/>
      <c r="O570" s="61" t="s">
        <v>1590</v>
      </c>
      <c r="P570" s="40"/>
      <c r="Q570" s="61" t="s">
        <v>1</v>
      </c>
      <c r="R570" s="40"/>
    </row>
    <row r="571" spans="1:18" ht="12.75">
      <c r="A571" s="74"/>
      <c r="B571" s="40"/>
      <c r="C571" s="74" t="s">
        <v>1001</v>
      </c>
      <c r="D571" s="40"/>
      <c r="E571" s="74" t="s">
        <v>1592</v>
      </c>
      <c r="F571" s="40"/>
      <c r="G571" s="40"/>
      <c r="H571" s="40"/>
      <c r="I571" s="40"/>
      <c r="J571" s="40"/>
      <c r="K571" s="100" t="s">
        <v>1593</v>
      </c>
      <c r="L571" s="40"/>
      <c r="M571" s="100" t="s">
        <v>1593</v>
      </c>
      <c r="N571" s="40"/>
      <c r="O571" s="100" t="s">
        <v>1594</v>
      </c>
      <c r="P571" s="40"/>
      <c r="Q571" s="100" t="s">
        <v>1595</v>
      </c>
      <c r="R571" s="40"/>
    </row>
    <row r="572" spans="1:18" ht="12.75">
      <c r="A572" s="39" t="s">
        <v>1</v>
      </c>
      <c r="B572" s="40"/>
      <c r="C572" s="39" t="s">
        <v>907</v>
      </c>
      <c r="D572" s="40"/>
      <c r="E572" s="39" t="s">
        <v>908</v>
      </c>
      <c r="F572" s="40"/>
      <c r="G572" s="40"/>
      <c r="H572" s="40"/>
      <c r="I572" s="40"/>
      <c r="J572" s="40"/>
      <c r="K572" s="99" t="s">
        <v>1596</v>
      </c>
      <c r="L572" s="40"/>
      <c r="M572" s="99" t="s">
        <v>1596</v>
      </c>
      <c r="N572" s="40"/>
      <c r="O572" s="99" t="s">
        <v>1597</v>
      </c>
      <c r="P572" s="40"/>
      <c r="Q572" s="99" t="s">
        <v>1598</v>
      </c>
      <c r="R572" s="40"/>
    </row>
    <row r="573" spans="1:18" ht="12.75">
      <c r="A573" s="48" t="s">
        <v>1</v>
      </c>
      <c r="B573" s="40"/>
      <c r="C573" s="48" t="s">
        <v>915</v>
      </c>
      <c r="D573" s="40"/>
      <c r="E573" s="48" t="s">
        <v>916</v>
      </c>
      <c r="F573" s="40"/>
      <c r="G573" s="40"/>
      <c r="H573" s="40"/>
      <c r="I573" s="40"/>
      <c r="J573" s="40"/>
      <c r="K573" s="61" t="s">
        <v>1</v>
      </c>
      <c r="L573" s="40"/>
      <c r="M573" s="61" t="s">
        <v>1</v>
      </c>
      <c r="N573" s="40"/>
      <c r="O573" s="61" t="s">
        <v>1599</v>
      </c>
      <c r="P573" s="40"/>
      <c r="Q573" s="61" t="s">
        <v>1</v>
      </c>
      <c r="R573" s="40"/>
    </row>
    <row r="574" spans="1:18" ht="12.75">
      <c r="A574" s="48" t="s">
        <v>1</v>
      </c>
      <c r="B574" s="40"/>
      <c r="C574" s="48" t="s">
        <v>1252</v>
      </c>
      <c r="D574" s="40"/>
      <c r="E574" s="48" t="s">
        <v>1253</v>
      </c>
      <c r="F574" s="40"/>
      <c r="G574" s="40"/>
      <c r="H574" s="40"/>
      <c r="I574" s="40"/>
      <c r="J574" s="40"/>
      <c r="K574" s="61" t="s">
        <v>1</v>
      </c>
      <c r="L574" s="40"/>
      <c r="M574" s="61" t="s">
        <v>1</v>
      </c>
      <c r="N574" s="40"/>
      <c r="O574" s="61" t="s">
        <v>1600</v>
      </c>
      <c r="P574" s="40"/>
      <c r="Q574" s="61" t="s">
        <v>1</v>
      </c>
      <c r="R574" s="40"/>
    </row>
    <row r="575" spans="1:18" ht="12.75">
      <c r="A575" s="39" t="s">
        <v>1</v>
      </c>
      <c r="B575" s="40"/>
      <c r="C575" s="39" t="s">
        <v>1269</v>
      </c>
      <c r="D575" s="40"/>
      <c r="E575" s="39" t="s">
        <v>1270</v>
      </c>
      <c r="F575" s="40"/>
      <c r="G575" s="40"/>
      <c r="H575" s="40"/>
      <c r="I575" s="40"/>
      <c r="J575" s="40"/>
      <c r="K575" s="99" t="s">
        <v>876</v>
      </c>
      <c r="L575" s="40"/>
      <c r="M575" s="99" t="s">
        <v>876</v>
      </c>
      <c r="N575" s="40"/>
      <c r="O575" s="99" t="s">
        <v>1601</v>
      </c>
      <c r="P575" s="40"/>
      <c r="Q575" s="99" t="s">
        <v>1602</v>
      </c>
      <c r="R575" s="40"/>
    </row>
    <row r="576" spans="1:18" ht="12.75">
      <c r="A576" s="48" t="s">
        <v>1</v>
      </c>
      <c r="B576" s="40"/>
      <c r="C576" s="48" t="s">
        <v>1272</v>
      </c>
      <c r="D576" s="40"/>
      <c r="E576" s="48" t="s">
        <v>1273</v>
      </c>
      <c r="F576" s="40"/>
      <c r="G576" s="40"/>
      <c r="H576" s="40"/>
      <c r="I576" s="40"/>
      <c r="J576" s="40"/>
      <c r="K576" s="61" t="s">
        <v>1</v>
      </c>
      <c r="L576" s="40"/>
      <c r="M576" s="61" t="s">
        <v>1</v>
      </c>
      <c r="N576" s="40"/>
      <c r="O576" s="61" t="s">
        <v>1603</v>
      </c>
      <c r="P576" s="40"/>
      <c r="Q576" s="61" t="s">
        <v>1</v>
      </c>
      <c r="R576" s="40"/>
    </row>
    <row r="577" spans="1:18" ht="12.75">
      <c r="A577" s="48" t="s">
        <v>1</v>
      </c>
      <c r="B577" s="40"/>
      <c r="C577" s="48" t="s">
        <v>1277</v>
      </c>
      <c r="D577" s="40"/>
      <c r="E577" s="48" t="s">
        <v>1278</v>
      </c>
      <c r="F577" s="40"/>
      <c r="G577" s="40"/>
      <c r="H577" s="40"/>
      <c r="I577" s="40"/>
      <c r="J577" s="40"/>
      <c r="K577" s="61" t="s">
        <v>1</v>
      </c>
      <c r="L577" s="40"/>
      <c r="M577" s="61" t="s">
        <v>1</v>
      </c>
      <c r="N577" s="40"/>
      <c r="O577" s="61" t="s">
        <v>1604</v>
      </c>
      <c r="P577" s="40"/>
      <c r="Q577" s="61" t="s">
        <v>1</v>
      </c>
      <c r="R577" s="40"/>
    </row>
    <row r="578" spans="1:18" ht="12.75">
      <c r="A578" s="74"/>
      <c r="B578" s="40"/>
      <c r="C578" s="74" t="s">
        <v>1048</v>
      </c>
      <c r="D578" s="40"/>
      <c r="E578" s="74" t="s">
        <v>1605</v>
      </c>
      <c r="F578" s="40"/>
      <c r="G578" s="40"/>
      <c r="H578" s="40"/>
      <c r="I578" s="40"/>
      <c r="J578" s="40"/>
      <c r="K578" s="100" t="s">
        <v>1606</v>
      </c>
      <c r="L578" s="40"/>
      <c r="M578" s="100" t="s">
        <v>1606</v>
      </c>
      <c r="N578" s="40"/>
      <c r="O578" s="100" t="s">
        <v>1607</v>
      </c>
      <c r="P578" s="40"/>
      <c r="Q578" s="100" t="s">
        <v>1608</v>
      </c>
      <c r="R578" s="40"/>
    </row>
    <row r="579" spans="1:18" ht="12.75">
      <c r="A579" s="39" t="s">
        <v>1</v>
      </c>
      <c r="B579" s="40"/>
      <c r="C579" s="39" t="s">
        <v>887</v>
      </c>
      <c r="D579" s="40"/>
      <c r="E579" s="39" t="s">
        <v>888</v>
      </c>
      <c r="F579" s="40"/>
      <c r="G579" s="40"/>
      <c r="H579" s="40"/>
      <c r="I579" s="40"/>
      <c r="J579" s="40"/>
      <c r="K579" s="99" t="s">
        <v>1609</v>
      </c>
      <c r="L579" s="40"/>
      <c r="M579" s="99" t="s">
        <v>1609</v>
      </c>
      <c r="N579" s="40"/>
      <c r="O579" s="99" t="s">
        <v>1610</v>
      </c>
      <c r="P579" s="40"/>
      <c r="Q579" s="99" t="s">
        <v>1611</v>
      </c>
      <c r="R579" s="40"/>
    </row>
    <row r="580" spans="1:18" ht="12.75">
      <c r="A580" s="48" t="s">
        <v>1</v>
      </c>
      <c r="B580" s="40"/>
      <c r="C580" s="48" t="s">
        <v>898</v>
      </c>
      <c r="D580" s="40"/>
      <c r="E580" s="48" t="s">
        <v>899</v>
      </c>
      <c r="F580" s="40"/>
      <c r="G580" s="40"/>
      <c r="H580" s="40"/>
      <c r="I580" s="40"/>
      <c r="J580" s="40"/>
      <c r="K580" s="61" t="s">
        <v>1</v>
      </c>
      <c r="L580" s="40"/>
      <c r="M580" s="61" t="s">
        <v>1</v>
      </c>
      <c r="N580" s="40"/>
      <c r="O580" s="61" t="s">
        <v>1610</v>
      </c>
      <c r="P580" s="40"/>
      <c r="Q580" s="61" t="s">
        <v>1</v>
      </c>
      <c r="R580" s="40"/>
    </row>
    <row r="581" spans="1:18" ht="12.75">
      <c r="A581" s="39" t="s">
        <v>1</v>
      </c>
      <c r="B581" s="40"/>
      <c r="C581" s="39" t="s">
        <v>907</v>
      </c>
      <c r="D581" s="40"/>
      <c r="E581" s="39" t="s">
        <v>908</v>
      </c>
      <c r="F581" s="40"/>
      <c r="G581" s="40"/>
      <c r="H581" s="40"/>
      <c r="I581" s="40"/>
      <c r="J581" s="40"/>
      <c r="K581" s="99" t="s">
        <v>1612</v>
      </c>
      <c r="L581" s="40"/>
      <c r="M581" s="99" t="s">
        <v>1612</v>
      </c>
      <c r="N581" s="40"/>
      <c r="O581" s="99" t="s">
        <v>1613</v>
      </c>
      <c r="P581" s="40"/>
      <c r="Q581" s="99" t="s">
        <v>1614</v>
      </c>
      <c r="R581" s="40"/>
    </row>
    <row r="582" spans="1:18" ht="12.75">
      <c r="A582" s="48" t="s">
        <v>1</v>
      </c>
      <c r="B582" s="40"/>
      <c r="C582" s="48" t="s">
        <v>915</v>
      </c>
      <c r="D582" s="40"/>
      <c r="E582" s="48" t="s">
        <v>916</v>
      </c>
      <c r="F582" s="40"/>
      <c r="G582" s="40"/>
      <c r="H582" s="40"/>
      <c r="I582" s="40"/>
      <c r="J582" s="40"/>
      <c r="K582" s="61" t="s">
        <v>1</v>
      </c>
      <c r="L582" s="40"/>
      <c r="M582" s="61" t="s">
        <v>1</v>
      </c>
      <c r="N582" s="40"/>
      <c r="O582" s="61" t="s">
        <v>1613</v>
      </c>
      <c r="P582" s="40"/>
      <c r="Q582" s="61" t="s">
        <v>1</v>
      </c>
      <c r="R582" s="40"/>
    </row>
    <row r="583" spans="1:18" ht="12.75">
      <c r="A583" s="39" t="s">
        <v>1</v>
      </c>
      <c r="B583" s="40"/>
      <c r="C583" s="39" t="s">
        <v>1269</v>
      </c>
      <c r="D583" s="40"/>
      <c r="E583" s="39" t="s">
        <v>1270</v>
      </c>
      <c r="F583" s="40"/>
      <c r="G583" s="40"/>
      <c r="H583" s="40"/>
      <c r="I583" s="40"/>
      <c r="J583" s="40"/>
      <c r="K583" s="99" t="s">
        <v>1615</v>
      </c>
      <c r="L583" s="40"/>
      <c r="M583" s="99" t="s">
        <v>1615</v>
      </c>
      <c r="N583" s="40"/>
      <c r="O583" s="99" t="s">
        <v>1616</v>
      </c>
      <c r="P583" s="40"/>
      <c r="Q583" s="99" t="s">
        <v>1617</v>
      </c>
      <c r="R583" s="40"/>
    </row>
    <row r="584" spans="1:18" ht="12.75">
      <c r="A584" s="48" t="s">
        <v>1</v>
      </c>
      <c r="B584" s="40"/>
      <c r="C584" s="48" t="s">
        <v>1274</v>
      </c>
      <c r="D584" s="40"/>
      <c r="E584" s="48" t="s">
        <v>1275</v>
      </c>
      <c r="F584" s="40"/>
      <c r="G584" s="40"/>
      <c r="H584" s="40"/>
      <c r="I584" s="40"/>
      <c r="J584" s="40"/>
      <c r="K584" s="61" t="s">
        <v>1</v>
      </c>
      <c r="L584" s="40"/>
      <c r="M584" s="61" t="s">
        <v>1</v>
      </c>
      <c r="N584" s="40"/>
      <c r="O584" s="61" t="s">
        <v>1616</v>
      </c>
      <c r="P584" s="40"/>
      <c r="Q584" s="61" t="s">
        <v>1</v>
      </c>
      <c r="R584" s="40"/>
    </row>
    <row r="585" spans="1:18" ht="12.75">
      <c r="A585" s="74"/>
      <c r="B585" s="40"/>
      <c r="C585" s="74" t="s">
        <v>1053</v>
      </c>
      <c r="D585" s="40"/>
      <c r="E585" s="74" t="s">
        <v>1618</v>
      </c>
      <c r="F585" s="40"/>
      <c r="G585" s="40"/>
      <c r="H585" s="40"/>
      <c r="I585" s="40"/>
      <c r="J585" s="40"/>
      <c r="K585" s="100" t="s">
        <v>1619</v>
      </c>
      <c r="L585" s="40"/>
      <c r="M585" s="100" t="s">
        <v>1619</v>
      </c>
      <c r="N585" s="40"/>
      <c r="O585" s="100" t="s">
        <v>1620</v>
      </c>
      <c r="P585" s="40"/>
      <c r="Q585" s="100" t="s">
        <v>1621</v>
      </c>
      <c r="R585" s="40"/>
    </row>
    <row r="586" spans="1:18" ht="12.75">
      <c r="A586" s="39" t="s">
        <v>1</v>
      </c>
      <c r="B586" s="40"/>
      <c r="C586" s="39" t="s">
        <v>907</v>
      </c>
      <c r="D586" s="40"/>
      <c r="E586" s="39" t="s">
        <v>908</v>
      </c>
      <c r="F586" s="40"/>
      <c r="G586" s="40"/>
      <c r="H586" s="40"/>
      <c r="I586" s="40"/>
      <c r="J586" s="40"/>
      <c r="K586" s="99" t="s">
        <v>1622</v>
      </c>
      <c r="L586" s="40"/>
      <c r="M586" s="99" t="s">
        <v>1622</v>
      </c>
      <c r="N586" s="40"/>
      <c r="O586" s="99" t="s">
        <v>1623</v>
      </c>
      <c r="P586" s="40"/>
      <c r="Q586" s="99" t="s">
        <v>1624</v>
      </c>
      <c r="R586" s="40"/>
    </row>
    <row r="587" spans="1:18" ht="12.75">
      <c r="A587" s="48" t="s">
        <v>1</v>
      </c>
      <c r="B587" s="40"/>
      <c r="C587" s="48" t="s">
        <v>915</v>
      </c>
      <c r="D587" s="40"/>
      <c r="E587" s="48" t="s">
        <v>916</v>
      </c>
      <c r="F587" s="40"/>
      <c r="G587" s="40"/>
      <c r="H587" s="40"/>
      <c r="I587" s="40"/>
      <c r="J587" s="40"/>
      <c r="K587" s="61" t="s">
        <v>1</v>
      </c>
      <c r="L587" s="40"/>
      <c r="M587" s="61" t="s">
        <v>1</v>
      </c>
      <c r="N587" s="40"/>
      <c r="O587" s="61" t="s">
        <v>1625</v>
      </c>
      <c r="P587" s="40"/>
      <c r="Q587" s="61" t="s">
        <v>1</v>
      </c>
      <c r="R587" s="40"/>
    </row>
    <row r="588" spans="1:18" ht="12.75">
      <c r="A588" s="48" t="s">
        <v>1</v>
      </c>
      <c r="B588" s="40"/>
      <c r="C588" s="48" t="s">
        <v>1252</v>
      </c>
      <c r="D588" s="40"/>
      <c r="E588" s="48" t="s">
        <v>1253</v>
      </c>
      <c r="F588" s="40"/>
      <c r="G588" s="40"/>
      <c r="H588" s="40"/>
      <c r="I588" s="40"/>
      <c r="J588" s="40"/>
      <c r="K588" s="61" t="s">
        <v>1</v>
      </c>
      <c r="L588" s="40"/>
      <c r="M588" s="61" t="s">
        <v>1</v>
      </c>
      <c r="N588" s="40"/>
      <c r="O588" s="61" t="s">
        <v>1626</v>
      </c>
      <c r="P588" s="40"/>
      <c r="Q588" s="61" t="s">
        <v>1</v>
      </c>
      <c r="R588" s="40"/>
    </row>
    <row r="589" spans="1:18" ht="12.75">
      <c r="A589" s="48" t="s">
        <v>1</v>
      </c>
      <c r="B589" s="40"/>
      <c r="C589" s="48" t="s">
        <v>1359</v>
      </c>
      <c r="D589" s="40"/>
      <c r="E589" s="48" t="s">
        <v>1360</v>
      </c>
      <c r="F589" s="40"/>
      <c r="G589" s="40"/>
      <c r="H589" s="40"/>
      <c r="I589" s="40"/>
      <c r="J589" s="40"/>
      <c r="K589" s="61" t="s">
        <v>1</v>
      </c>
      <c r="L589" s="40"/>
      <c r="M589" s="61" t="s">
        <v>1</v>
      </c>
      <c r="N589" s="40"/>
      <c r="O589" s="61" t="s">
        <v>334</v>
      </c>
      <c r="P589" s="40"/>
      <c r="Q589" s="61" t="s">
        <v>1</v>
      </c>
      <c r="R589" s="40"/>
    </row>
    <row r="590" spans="1:18" ht="12.75">
      <c r="A590" s="48" t="s">
        <v>1</v>
      </c>
      <c r="B590" s="40"/>
      <c r="C590" s="48" t="s">
        <v>1254</v>
      </c>
      <c r="D590" s="40"/>
      <c r="E590" s="48" t="s">
        <v>1255</v>
      </c>
      <c r="F590" s="40"/>
      <c r="G590" s="40"/>
      <c r="H590" s="40"/>
      <c r="I590" s="40"/>
      <c r="J590" s="40"/>
      <c r="K590" s="61" t="s">
        <v>1</v>
      </c>
      <c r="L590" s="40"/>
      <c r="M590" s="61" t="s">
        <v>1</v>
      </c>
      <c r="N590" s="40"/>
      <c r="O590" s="61" t="s">
        <v>1627</v>
      </c>
      <c r="P590" s="40"/>
      <c r="Q590" s="61" t="s">
        <v>1</v>
      </c>
      <c r="R590" s="40"/>
    </row>
    <row r="591" spans="1:18" ht="12.75">
      <c r="A591" s="39" t="s">
        <v>1</v>
      </c>
      <c r="B591" s="40"/>
      <c r="C591" s="39" t="s">
        <v>1071</v>
      </c>
      <c r="D591" s="40"/>
      <c r="E591" s="39" t="s">
        <v>1072</v>
      </c>
      <c r="F591" s="40"/>
      <c r="G591" s="40"/>
      <c r="H591" s="40"/>
      <c r="I591" s="40"/>
      <c r="J591" s="40"/>
      <c r="K591" s="99" t="s">
        <v>1628</v>
      </c>
      <c r="L591" s="40"/>
      <c r="M591" s="99" t="s">
        <v>1628</v>
      </c>
      <c r="N591" s="40"/>
      <c r="O591" s="99" t="s">
        <v>1629</v>
      </c>
      <c r="P591" s="40"/>
      <c r="Q591" s="99" t="s">
        <v>1630</v>
      </c>
      <c r="R591" s="40"/>
    </row>
    <row r="592" spans="1:18" ht="12.75">
      <c r="A592" s="48" t="s">
        <v>1</v>
      </c>
      <c r="B592" s="40"/>
      <c r="C592" s="48" t="s">
        <v>1074</v>
      </c>
      <c r="D592" s="40"/>
      <c r="E592" s="48" t="s">
        <v>1072</v>
      </c>
      <c r="F592" s="40"/>
      <c r="G592" s="40"/>
      <c r="H592" s="40"/>
      <c r="I592" s="40"/>
      <c r="J592" s="40"/>
      <c r="K592" s="61" t="s">
        <v>1</v>
      </c>
      <c r="L592" s="40"/>
      <c r="M592" s="61" t="s">
        <v>1</v>
      </c>
      <c r="N592" s="40"/>
      <c r="O592" s="61" t="s">
        <v>1629</v>
      </c>
      <c r="P592" s="40"/>
      <c r="Q592" s="61" t="s">
        <v>1</v>
      </c>
      <c r="R592" s="40"/>
    </row>
    <row r="593" spans="1:18" ht="12.75">
      <c r="A593" s="119" t="s">
        <v>1</v>
      </c>
      <c r="B593" s="40"/>
      <c r="C593" s="119" t="s">
        <v>1631</v>
      </c>
      <c r="D593" s="40"/>
      <c r="E593" s="119" t="s">
        <v>1632</v>
      </c>
      <c r="F593" s="40"/>
      <c r="G593" s="40"/>
      <c r="H593" s="40"/>
      <c r="I593" s="40"/>
      <c r="J593" s="40"/>
      <c r="K593" s="120" t="s">
        <v>1633</v>
      </c>
      <c r="L593" s="40"/>
      <c r="M593" s="120" t="s">
        <v>1633</v>
      </c>
      <c r="N593" s="40"/>
      <c r="O593" s="120" t="s">
        <v>1634</v>
      </c>
      <c r="P593" s="40"/>
      <c r="Q593" s="120" t="s">
        <v>1635</v>
      </c>
      <c r="R593" s="40"/>
    </row>
    <row r="594" spans="1:18" ht="12.75">
      <c r="A594" s="74"/>
      <c r="B594" s="40"/>
      <c r="C594" s="74" t="s">
        <v>1636</v>
      </c>
      <c r="D594" s="40"/>
      <c r="E594" s="74" t="s">
        <v>1637</v>
      </c>
      <c r="F594" s="40"/>
      <c r="G594" s="40"/>
      <c r="H594" s="40"/>
      <c r="I594" s="40"/>
      <c r="J594" s="40"/>
      <c r="K594" s="100" t="s">
        <v>1638</v>
      </c>
      <c r="L594" s="40"/>
      <c r="M594" s="100" t="s">
        <v>1638</v>
      </c>
      <c r="N594" s="40"/>
      <c r="O594" s="100" t="s">
        <v>1639</v>
      </c>
      <c r="P594" s="40"/>
      <c r="Q594" s="100" t="s">
        <v>1640</v>
      </c>
      <c r="R594" s="40"/>
    </row>
    <row r="595" spans="1:18" ht="12.75">
      <c r="A595" s="39" t="s">
        <v>1</v>
      </c>
      <c r="B595" s="40"/>
      <c r="C595" s="39" t="s">
        <v>1071</v>
      </c>
      <c r="D595" s="40"/>
      <c r="E595" s="39" t="s">
        <v>1072</v>
      </c>
      <c r="F595" s="40"/>
      <c r="G595" s="40"/>
      <c r="H595" s="40"/>
      <c r="I595" s="40"/>
      <c r="J595" s="40"/>
      <c r="K595" s="99" t="s">
        <v>1638</v>
      </c>
      <c r="L595" s="40"/>
      <c r="M595" s="99" t="s">
        <v>1638</v>
      </c>
      <c r="N595" s="40"/>
      <c r="O595" s="99" t="s">
        <v>1639</v>
      </c>
      <c r="P595" s="40"/>
      <c r="Q595" s="99" t="s">
        <v>1640</v>
      </c>
      <c r="R595" s="40"/>
    </row>
    <row r="596" spans="1:18" ht="12.75">
      <c r="A596" s="48" t="s">
        <v>1</v>
      </c>
      <c r="B596" s="40"/>
      <c r="C596" s="48" t="s">
        <v>1074</v>
      </c>
      <c r="D596" s="40"/>
      <c r="E596" s="48" t="s">
        <v>1072</v>
      </c>
      <c r="F596" s="40"/>
      <c r="G596" s="40"/>
      <c r="H596" s="40"/>
      <c r="I596" s="40"/>
      <c r="J596" s="40"/>
      <c r="K596" s="61" t="s">
        <v>1</v>
      </c>
      <c r="L596" s="40"/>
      <c r="M596" s="61" t="s">
        <v>1</v>
      </c>
      <c r="N596" s="40"/>
      <c r="O596" s="61" t="s">
        <v>1639</v>
      </c>
      <c r="P596" s="40"/>
      <c r="Q596" s="61" t="s">
        <v>1</v>
      </c>
      <c r="R596" s="40"/>
    </row>
    <row r="597" spans="1:18" ht="12.75">
      <c r="A597" s="74"/>
      <c r="B597" s="40"/>
      <c r="C597" s="74" t="s">
        <v>1641</v>
      </c>
      <c r="D597" s="40"/>
      <c r="E597" s="74" t="s">
        <v>1642</v>
      </c>
      <c r="F597" s="40"/>
      <c r="G597" s="40"/>
      <c r="H597" s="40"/>
      <c r="I597" s="40"/>
      <c r="J597" s="40"/>
      <c r="K597" s="100" t="s">
        <v>1643</v>
      </c>
      <c r="L597" s="40"/>
      <c r="M597" s="100" t="s">
        <v>1643</v>
      </c>
      <c r="N597" s="40"/>
      <c r="O597" s="100" t="s">
        <v>1644</v>
      </c>
      <c r="P597" s="40"/>
      <c r="Q597" s="100" t="s">
        <v>1645</v>
      </c>
      <c r="R597" s="40"/>
    </row>
    <row r="598" spans="1:18" ht="12.75">
      <c r="A598" s="39" t="s">
        <v>1</v>
      </c>
      <c r="B598" s="40"/>
      <c r="C598" s="39" t="s">
        <v>1071</v>
      </c>
      <c r="D598" s="40"/>
      <c r="E598" s="39" t="s">
        <v>1072</v>
      </c>
      <c r="F598" s="40"/>
      <c r="G598" s="40"/>
      <c r="H598" s="40"/>
      <c r="I598" s="40"/>
      <c r="J598" s="40"/>
      <c r="K598" s="99" t="s">
        <v>1643</v>
      </c>
      <c r="L598" s="40"/>
      <c r="M598" s="99" t="s">
        <v>1643</v>
      </c>
      <c r="N598" s="40"/>
      <c r="O598" s="99" t="s">
        <v>1644</v>
      </c>
      <c r="P598" s="40"/>
      <c r="Q598" s="99" t="s">
        <v>1645</v>
      </c>
      <c r="R598" s="40"/>
    </row>
    <row r="599" spans="1:18" ht="12.75">
      <c r="A599" s="48" t="s">
        <v>1</v>
      </c>
      <c r="B599" s="40"/>
      <c r="C599" s="48" t="s">
        <v>1074</v>
      </c>
      <c r="D599" s="40"/>
      <c r="E599" s="48" t="s">
        <v>1072</v>
      </c>
      <c r="F599" s="40"/>
      <c r="G599" s="40"/>
      <c r="H599" s="40"/>
      <c r="I599" s="40"/>
      <c r="J599" s="40"/>
      <c r="K599" s="61" t="s">
        <v>1</v>
      </c>
      <c r="L599" s="40"/>
      <c r="M599" s="61" t="s">
        <v>1</v>
      </c>
      <c r="N599" s="40"/>
      <c r="O599" s="61" t="s">
        <v>1644</v>
      </c>
      <c r="P599" s="40"/>
      <c r="Q599" s="61" t="s">
        <v>1</v>
      </c>
      <c r="R599" s="40"/>
    </row>
    <row r="600" spans="1:18" ht="12.75">
      <c r="A600" s="74"/>
      <c r="B600" s="40"/>
      <c r="C600" s="74" t="s">
        <v>1646</v>
      </c>
      <c r="D600" s="40"/>
      <c r="E600" s="74" t="s">
        <v>1647</v>
      </c>
      <c r="F600" s="40"/>
      <c r="G600" s="40"/>
      <c r="H600" s="40"/>
      <c r="I600" s="40"/>
      <c r="J600" s="40"/>
      <c r="K600" s="100" t="s">
        <v>1648</v>
      </c>
      <c r="L600" s="40"/>
      <c r="M600" s="100" t="s">
        <v>1648</v>
      </c>
      <c r="N600" s="40"/>
      <c r="O600" s="100" t="s">
        <v>1649</v>
      </c>
      <c r="P600" s="40"/>
      <c r="Q600" s="100" t="s">
        <v>1650</v>
      </c>
      <c r="R600" s="40"/>
    </row>
    <row r="601" spans="1:18" ht="12.75">
      <c r="A601" s="39" t="s">
        <v>1</v>
      </c>
      <c r="B601" s="40"/>
      <c r="C601" s="39" t="s">
        <v>1071</v>
      </c>
      <c r="D601" s="40"/>
      <c r="E601" s="39" t="s">
        <v>1072</v>
      </c>
      <c r="F601" s="40"/>
      <c r="G601" s="40"/>
      <c r="H601" s="40"/>
      <c r="I601" s="40"/>
      <c r="J601" s="40"/>
      <c r="K601" s="99" t="s">
        <v>1648</v>
      </c>
      <c r="L601" s="40"/>
      <c r="M601" s="99" t="s">
        <v>1648</v>
      </c>
      <c r="N601" s="40"/>
      <c r="O601" s="99" t="s">
        <v>1649</v>
      </c>
      <c r="P601" s="40"/>
      <c r="Q601" s="99" t="s">
        <v>1650</v>
      </c>
      <c r="R601" s="40"/>
    </row>
    <row r="602" spans="1:18" ht="12.75">
      <c r="A602" s="48" t="s">
        <v>1</v>
      </c>
      <c r="B602" s="40"/>
      <c r="C602" s="48" t="s">
        <v>1074</v>
      </c>
      <c r="D602" s="40"/>
      <c r="E602" s="48" t="s">
        <v>1072</v>
      </c>
      <c r="F602" s="40"/>
      <c r="G602" s="40"/>
      <c r="H602" s="40"/>
      <c r="I602" s="40"/>
      <c r="J602" s="40"/>
      <c r="K602" s="61" t="s">
        <v>1</v>
      </c>
      <c r="L602" s="40"/>
      <c r="M602" s="61" t="s">
        <v>1</v>
      </c>
      <c r="N602" s="40"/>
      <c r="O602" s="61" t="s">
        <v>1649</v>
      </c>
      <c r="P602" s="40"/>
      <c r="Q602" s="61" t="s">
        <v>1</v>
      </c>
      <c r="R602" s="40"/>
    </row>
    <row r="603" spans="1:18" ht="12.75">
      <c r="A603" s="74"/>
      <c r="B603" s="40"/>
      <c r="C603" s="74" t="s">
        <v>1651</v>
      </c>
      <c r="D603" s="40"/>
      <c r="E603" s="74" t="s">
        <v>1652</v>
      </c>
      <c r="F603" s="40"/>
      <c r="G603" s="40"/>
      <c r="H603" s="40"/>
      <c r="I603" s="40"/>
      <c r="J603" s="40"/>
      <c r="K603" s="100" t="s">
        <v>1653</v>
      </c>
      <c r="L603" s="40"/>
      <c r="M603" s="100" t="s">
        <v>1653</v>
      </c>
      <c r="N603" s="40"/>
      <c r="O603" s="100" t="s">
        <v>1654</v>
      </c>
      <c r="P603" s="40"/>
      <c r="Q603" s="100" t="s">
        <v>1602</v>
      </c>
      <c r="R603" s="40"/>
    </row>
    <row r="604" spans="1:18" ht="12.75">
      <c r="A604" s="39" t="s">
        <v>1</v>
      </c>
      <c r="B604" s="40"/>
      <c r="C604" s="39" t="s">
        <v>1071</v>
      </c>
      <c r="D604" s="40"/>
      <c r="E604" s="39" t="s">
        <v>1072</v>
      </c>
      <c r="F604" s="40"/>
      <c r="G604" s="40"/>
      <c r="H604" s="40"/>
      <c r="I604" s="40"/>
      <c r="J604" s="40"/>
      <c r="K604" s="99" t="s">
        <v>1653</v>
      </c>
      <c r="L604" s="40"/>
      <c r="M604" s="99" t="s">
        <v>1653</v>
      </c>
      <c r="N604" s="40"/>
      <c r="O604" s="99" t="s">
        <v>1654</v>
      </c>
      <c r="P604" s="40"/>
      <c r="Q604" s="99" t="s">
        <v>1602</v>
      </c>
      <c r="R604" s="40"/>
    </row>
    <row r="605" spans="1:18" ht="12.75">
      <c r="A605" s="48" t="s">
        <v>1</v>
      </c>
      <c r="B605" s="40"/>
      <c r="C605" s="48" t="s">
        <v>1074</v>
      </c>
      <c r="D605" s="40"/>
      <c r="E605" s="48" t="s">
        <v>1072</v>
      </c>
      <c r="F605" s="40"/>
      <c r="G605" s="40"/>
      <c r="H605" s="40"/>
      <c r="I605" s="40"/>
      <c r="J605" s="40"/>
      <c r="K605" s="61" t="s">
        <v>1</v>
      </c>
      <c r="L605" s="40"/>
      <c r="M605" s="61" t="s">
        <v>1</v>
      </c>
      <c r="N605" s="40"/>
      <c r="O605" s="61" t="s">
        <v>1654</v>
      </c>
      <c r="P605" s="40"/>
      <c r="Q605" s="61" t="s">
        <v>1</v>
      </c>
      <c r="R605" s="40"/>
    </row>
    <row r="606" spans="1:18" ht="12.75">
      <c r="A606" s="74"/>
      <c r="B606" s="40"/>
      <c r="C606" s="74" t="s">
        <v>1655</v>
      </c>
      <c r="D606" s="40"/>
      <c r="E606" s="74" t="s">
        <v>1656</v>
      </c>
      <c r="F606" s="40"/>
      <c r="G606" s="40"/>
      <c r="H606" s="40"/>
      <c r="I606" s="40"/>
      <c r="J606" s="40"/>
      <c r="K606" s="100" t="s">
        <v>1657</v>
      </c>
      <c r="L606" s="40"/>
      <c r="M606" s="100" t="s">
        <v>1657</v>
      </c>
      <c r="N606" s="40"/>
      <c r="O606" s="100" t="s">
        <v>1658</v>
      </c>
      <c r="P606" s="40"/>
      <c r="Q606" s="100" t="s">
        <v>1659</v>
      </c>
      <c r="R606" s="40"/>
    </row>
    <row r="607" spans="1:18" ht="12.75">
      <c r="A607" s="39" t="s">
        <v>1</v>
      </c>
      <c r="B607" s="40"/>
      <c r="C607" s="39" t="s">
        <v>1071</v>
      </c>
      <c r="D607" s="40"/>
      <c r="E607" s="39" t="s">
        <v>1072</v>
      </c>
      <c r="F607" s="40"/>
      <c r="G607" s="40"/>
      <c r="H607" s="40"/>
      <c r="I607" s="40"/>
      <c r="J607" s="40"/>
      <c r="K607" s="99" t="s">
        <v>1657</v>
      </c>
      <c r="L607" s="40"/>
      <c r="M607" s="99" t="s">
        <v>1657</v>
      </c>
      <c r="N607" s="40"/>
      <c r="O607" s="99" t="s">
        <v>1658</v>
      </c>
      <c r="P607" s="40"/>
      <c r="Q607" s="99" t="s">
        <v>1659</v>
      </c>
      <c r="R607" s="40"/>
    </row>
    <row r="608" spans="1:18" ht="12.75">
      <c r="A608" s="48" t="s">
        <v>1</v>
      </c>
      <c r="B608" s="40"/>
      <c r="C608" s="48" t="s">
        <v>1074</v>
      </c>
      <c r="D608" s="40"/>
      <c r="E608" s="48" t="s">
        <v>1072</v>
      </c>
      <c r="F608" s="40"/>
      <c r="G608" s="40"/>
      <c r="H608" s="40"/>
      <c r="I608" s="40"/>
      <c r="J608" s="40"/>
      <c r="K608" s="61" t="s">
        <v>1</v>
      </c>
      <c r="L608" s="40"/>
      <c r="M608" s="61" t="s">
        <v>1</v>
      </c>
      <c r="N608" s="40"/>
      <c r="O608" s="61" t="s">
        <v>1658</v>
      </c>
      <c r="P608" s="40"/>
      <c r="Q608" s="61" t="s">
        <v>1</v>
      </c>
      <c r="R608" s="40"/>
    </row>
    <row r="609" spans="1:18" ht="12.75">
      <c r="A609" s="74"/>
      <c r="B609" s="40"/>
      <c r="C609" s="74" t="s">
        <v>1660</v>
      </c>
      <c r="D609" s="40"/>
      <c r="E609" s="74" t="s">
        <v>1661</v>
      </c>
      <c r="F609" s="40"/>
      <c r="G609" s="40"/>
      <c r="H609" s="40"/>
      <c r="I609" s="40"/>
      <c r="J609" s="40"/>
      <c r="K609" s="100" t="s">
        <v>1249</v>
      </c>
      <c r="L609" s="40"/>
      <c r="M609" s="100" t="s">
        <v>1249</v>
      </c>
      <c r="N609" s="40"/>
      <c r="O609" s="100" t="s">
        <v>997</v>
      </c>
      <c r="P609" s="40"/>
      <c r="Q609" s="100" t="s">
        <v>1662</v>
      </c>
      <c r="R609" s="40"/>
    </row>
    <row r="610" spans="1:18" ht="12.75">
      <c r="A610" s="39" t="s">
        <v>1</v>
      </c>
      <c r="B610" s="40"/>
      <c r="C610" s="39" t="s">
        <v>1071</v>
      </c>
      <c r="D610" s="40"/>
      <c r="E610" s="39" t="s">
        <v>1072</v>
      </c>
      <c r="F610" s="40"/>
      <c r="G610" s="40"/>
      <c r="H610" s="40"/>
      <c r="I610" s="40"/>
      <c r="J610" s="40"/>
      <c r="K610" s="99" t="s">
        <v>1249</v>
      </c>
      <c r="L610" s="40"/>
      <c r="M610" s="99" t="s">
        <v>1249</v>
      </c>
      <c r="N610" s="40"/>
      <c r="O610" s="99" t="s">
        <v>997</v>
      </c>
      <c r="P610" s="40"/>
      <c r="Q610" s="99" t="s">
        <v>1662</v>
      </c>
      <c r="R610" s="40"/>
    </row>
    <row r="611" spans="1:18" ht="12.75">
      <c r="A611" s="48" t="s">
        <v>1</v>
      </c>
      <c r="B611" s="40"/>
      <c r="C611" s="48" t="s">
        <v>1074</v>
      </c>
      <c r="D611" s="40"/>
      <c r="E611" s="48" t="s">
        <v>1072</v>
      </c>
      <c r="F611" s="40"/>
      <c r="G611" s="40"/>
      <c r="H611" s="40"/>
      <c r="I611" s="40"/>
      <c r="J611" s="40"/>
      <c r="K611" s="61" t="s">
        <v>1</v>
      </c>
      <c r="L611" s="40"/>
      <c r="M611" s="61" t="s">
        <v>1</v>
      </c>
      <c r="N611" s="40"/>
      <c r="O611" s="61" t="s">
        <v>997</v>
      </c>
      <c r="P611" s="40"/>
      <c r="Q611" s="61" t="s">
        <v>1</v>
      </c>
      <c r="R611" s="40"/>
    </row>
    <row r="612" spans="1:18" ht="12.75">
      <c r="A612" s="74"/>
      <c r="B612" s="40"/>
      <c r="C612" s="74" t="s">
        <v>1663</v>
      </c>
      <c r="D612" s="40"/>
      <c r="E612" s="74" t="s">
        <v>1664</v>
      </c>
      <c r="F612" s="40"/>
      <c r="G612" s="40"/>
      <c r="H612" s="40"/>
      <c r="I612" s="40"/>
      <c r="J612" s="40"/>
      <c r="K612" s="100" t="s">
        <v>1665</v>
      </c>
      <c r="L612" s="40"/>
      <c r="M612" s="100" t="s">
        <v>1665</v>
      </c>
      <c r="N612" s="40"/>
      <c r="O612" s="100" t="s">
        <v>1665</v>
      </c>
      <c r="P612" s="40"/>
      <c r="Q612" s="100" t="s">
        <v>278</v>
      </c>
      <c r="R612" s="40"/>
    </row>
    <row r="613" spans="1:18" ht="12.75">
      <c r="A613" s="39" t="s">
        <v>1</v>
      </c>
      <c r="B613" s="40"/>
      <c r="C613" s="39" t="s">
        <v>1071</v>
      </c>
      <c r="D613" s="40"/>
      <c r="E613" s="39" t="s">
        <v>1072</v>
      </c>
      <c r="F613" s="40"/>
      <c r="G613" s="40"/>
      <c r="H613" s="40"/>
      <c r="I613" s="40"/>
      <c r="J613" s="40"/>
      <c r="K613" s="99" t="s">
        <v>1665</v>
      </c>
      <c r="L613" s="40"/>
      <c r="M613" s="99" t="s">
        <v>1665</v>
      </c>
      <c r="N613" s="40"/>
      <c r="O613" s="99" t="s">
        <v>1665</v>
      </c>
      <c r="P613" s="40"/>
      <c r="Q613" s="99" t="s">
        <v>278</v>
      </c>
      <c r="R613" s="40"/>
    </row>
    <row r="614" spans="1:18" ht="12.75">
      <c r="A614" s="48" t="s">
        <v>1</v>
      </c>
      <c r="B614" s="40"/>
      <c r="C614" s="48" t="s">
        <v>1074</v>
      </c>
      <c r="D614" s="40"/>
      <c r="E614" s="48" t="s">
        <v>1072</v>
      </c>
      <c r="F614" s="40"/>
      <c r="G614" s="40"/>
      <c r="H614" s="40"/>
      <c r="I614" s="40"/>
      <c r="J614" s="40"/>
      <c r="K614" s="61" t="s">
        <v>1</v>
      </c>
      <c r="L614" s="40"/>
      <c r="M614" s="61" t="s">
        <v>1</v>
      </c>
      <c r="N614" s="40"/>
      <c r="O614" s="61" t="s">
        <v>1665</v>
      </c>
      <c r="P614" s="40"/>
      <c r="Q614" s="61" t="s">
        <v>1</v>
      </c>
      <c r="R614" s="40"/>
    </row>
    <row r="615" spans="1:18" ht="12.75">
      <c r="A615" s="74"/>
      <c r="B615" s="40"/>
      <c r="C615" s="74" t="s">
        <v>1666</v>
      </c>
      <c r="D615" s="40"/>
      <c r="E615" s="74" t="s">
        <v>1667</v>
      </c>
      <c r="F615" s="40"/>
      <c r="G615" s="40"/>
      <c r="H615" s="40"/>
      <c r="I615" s="40"/>
      <c r="J615" s="40"/>
      <c r="K615" s="100" t="s">
        <v>1310</v>
      </c>
      <c r="L615" s="40"/>
      <c r="M615" s="100" t="s">
        <v>1310</v>
      </c>
      <c r="N615" s="40"/>
      <c r="O615" s="100" t="s">
        <v>43</v>
      </c>
      <c r="P615" s="40"/>
      <c r="Q615" s="100" t="s">
        <v>45</v>
      </c>
      <c r="R615" s="40"/>
    </row>
    <row r="616" spans="1:18" ht="12.75">
      <c r="A616" s="39" t="s">
        <v>1</v>
      </c>
      <c r="B616" s="40"/>
      <c r="C616" s="39" t="s">
        <v>1071</v>
      </c>
      <c r="D616" s="40"/>
      <c r="E616" s="39" t="s">
        <v>1072</v>
      </c>
      <c r="F616" s="40"/>
      <c r="G616" s="40"/>
      <c r="H616" s="40"/>
      <c r="I616" s="40"/>
      <c r="J616" s="40"/>
      <c r="K616" s="99" t="s">
        <v>1310</v>
      </c>
      <c r="L616" s="40"/>
      <c r="M616" s="99" t="s">
        <v>1310</v>
      </c>
      <c r="N616" s="40"/>
      <c r="O616" s="99" t="s">
        <v>43</v>
      </c>
      <c r="P616" s="40"/>
      <c r="Q616" s="99" t="s">
        <v>45</v>
      </c>
      <c r="R616" s="40"/>
    </row>
    <row r="617" spans="1:18" ht="12.75">
      <c r="A617" s="119" t="s">
        <v>1</v>
      </c>
      <c r="B617" s="40"/>
      <c r="C617" s="119" t="s">
        <v>1668</v>
      </c>
      <c r="D617" s="40"/>
      <c r="E617" s="119" t="s">
        <v>1669</v>
      </c>
      <c r="F617" s="40"/>
      <c r="G617" s="40"/>
      <c r="H617" s="40"/>
      <c r="I617" s="40"/>
      <c r="J617" s="40"/>
      <c r="K617" s="120" t="s">
        <v>1670</v>
      </c>
      <c r="L617" s="40"/>
      <c r="M617" s="120" t="s">
        <v>1671</v>
      </c>
      <c r="N617" s="40"/>
      <c r="O617" s="120" t="s">
        <v>1672</v>
      </c>
      <c r="P617" s="40"/>
      <c r="Q617" s="120" t="s">
        <v>1344</v>
      </c>
      <c r="R617" s="40"/>
    </row>
    <row r="618" spans="1:18" ht="12.75">
      <c r="A618" s="74"/>
      <c r="B618" s="40"/>
      <c r="C618" s="74" t="s">
        <v>822</v>
      </c>
      <c r="D618" s="40"/>
      <c r="E618" s="74" t="s">
        <v>1673</v>
      </c>
      <c r="F618" s="40"/>
      <c r="G618" s="40"/>
      <c r="H618" s="40"/>
      <c r="I618" s="40"/>
      <c r="J618" s="40"/>
      <c r="K618" s="100" t="s">
        <v>1674</v>
      </c>
      <c r="L618" s="40"/>
      <c r="M618" s="100" t="s">
        <v>1675</v>
      </c>
      <c r="N618" s="40"/>
      <c r="O618" s="100" t="s">
        <v>1676</v>
      </c>
      <c r="P618" s="40"/>
      <c r="Q618" s="100" t="s">
        <v>1677</v>
      </c>
      <c r="R618" s="40"/>
    </row>
    <row r="619" spans="1:18" ht="12.75">
      <c r="A619" s="39" t="s">
        <v>1</v>
      </c>
      <c r="B619" s="40"/>
      <c r="C619" s="39" t="s">
        <v>907</v>
      </c>
      <c r="D619" s="40"/>
      <c r="E619" s="39" t="s">
        <v>908</v>
      </c>
      <c r="F619" s="40"/>
      <c r="G619" s="40"/>
      <c r="H619" s="40"/>
      <c r="I619" s="40"/>
      <c r="J619" s="40"/>
      <c r="K619" s="99" t="s">
        <v>1674</v>
      </c>
      <c r="L619" s="40"/>
      <c r="M619" s="99" t="s">
        <v>1675</v>
      </c>
      <c r="N619" s="40"/>
      <c r="O619" s="99" t="s">
        <v>1676</v>
      </c>
      <c r="P619" s="40"/>
      <c r="Q619" s="99" t="s">
        <v>1677</v>
      </c>
      <c r="R619" s="40"/>
    </row>
    <row r="620" spans="1:18" ht="12.75">
      <c r="A620" s="48" t="s">
        <v>1</v>
      </c>
      <c r="B620" s="40"/>
      <c r="C620" s="48" t="s">
        <v>915</v>
      </c>
      <c r="D620" s="40"/>
      <c r="E620" s="48" t="s">
        <v>916</v>
      </c>
      <c r="F620" s="40"/>
      <c r="G620" s="40"/>
      <c r="H620" s="40"/>
      <c r="I620" s="40"/>
      <c r="J620" s="40"/>
      <c r="K620" s="61" t="s">
        <v>1</v>
      </c>
      <c r="L620" s="40"/>
      <c r="M620" s="61" t="s">
        <v>1</v>
      </c>
      <c r="N620" s="40"/>
      <c r="O620" s="61" t="s">
        <v>1676</v>
      </c>
      <c r="P620" s="40"/>
      <c r="Q620" s="61" t="s">
        <v>1</v>
      </c>
      <c r="R620" s="40"/>
    </row>
    <row r="621" spans="1:18" ht="12.75">
      <c r="A621" s="74"/>
      <c r="B621" s="40"/>
      <c r="C621" s="74" t="s">
        <v>869</v>
      </c>
      <c r="D621" s="40"/>
      <c r="E621" s="74" t="s">
        <v>1678</v>
      </c>
      <c r="F621" s="40"/>
      <c r="G621" s="40"/>
      <c r="H621" s="40"/>
      <c r="I621" s="40"/>
      <c r="J621" s="40"/>
      <c r="K621" s="100" t="s">
        <v>1679</v>
      </c>
      <c r="L621" s="40"/>
      <c r="M621" s="100" t="s">
        <v>1680</v>
      </c>
      <c r="N621" s="40"/>
      <c r="O621" s="100" t="s">
        <v>1681</v>
      </c>
      <c r="P621" s="40"/>
      <c r="Q621" s="100" t="s">
        <v>1682</v>
      </c>
      <c r="R621" s="40"/>
    </row>
    <row r="622" spans="1:18" ht="12.75">
      <c r="A622" s="39" t="s">
        <v>1</v>
      </c>
      <c r="B622" s="40"/>
      <c r="C622" s="39" t="s">
        <v>907</v>
      </c>
      <c r="D622" s="40"/>
      <c r="E622" s="39" t="s">
        <v>908</v>
      </c>
      <c r="F622" s="40"/>
      <c r="G622" s="40"/>
      <c r="H622" s="40"/>
      <c r="I622" s="40"/>
      <c r="J622" s="40"/>
      <c r="K622" s="99" t="s">
        <v>1679</v>
      </c>
      <c r="L622" s="40"/>
      <c r="M622" s="99" t="s">
        <v>1680</v>
      </c>
      <c r="N622" s="40"/>
      <c r="O622" s="99" t="s">
        <v>1681</v>
      </c>
      <c r="P622" s="40"/>
      <c r="Q622" s="99" t="s">
        <v>1682</v>
      </c>
      <c r="R622" s="40"/>
    </row>
    <row r="623" spans="1:18" ht="12.75">
      <c r="A623" s="48" t="s">
        <v>1</v>
      </c>
      <c r="B623" s="40"/>
      <c r="C623" s="48" t="s">
        <v>915</v>
      </c>
      <c r="D623" s="40"/>
      <c r="E623" s="48" t="s">
        <v>916</v>
      </c>
      <c r="F623" s="40"/>
      <c r="G623" s="40"/>
      <c r="H623" s="40"/>
      <c r="I623" s="40"/>
      <c r="J623" s="40"/>
      <c r="K623" s="61" t="s">
        <v>1</v>
      </c>
      <c r="L623" s="40"/>
      <c r="M623" s="61" t="s">
        <v>1</v>
      </c>
      <c r="N623" s="40"/>
      <c r="O623" s="61" t="s">
        <v>1681</v>
      </c>
      <c r="P623" s="40"/>
      <c r="Q623" s="61" t="s">
        <v>1</v>
      </c>
      <c r="R623" s="40"/>
    </row>
    <row r="624" spans="1:18" ht="12.75">
      <c r="A624" s="74"/>
      <c r="B624" s="40"/>
      <c r="C624" s="74" t="s">
        <v>963</v>
      </c>
      <c r="D624" s="40"/>
      <c r="E624" s="74" t="s">
        <v>1683</v>
      </c>
      <c r="F624" s="40"/>
      <c r="G624" s="40"/>
      <c r="H624" s="40"/>
      <c r="I624" s="40"/>
      <c r="J624" s="40"/>
      <c r="K624" s="100" t="s">
        <v>1684</v>
      </c>
      <c r="L624" s="40"/>
      <c r="M624" s="100" t="s">
        <v>1684</v>
      </c>
      <c r="N624" s="40"/>
      <c r="O624" s="100" t="s">
        <v>1685</v>
      </c>
      <c r="P624" s="40"/>
      <c r="Q624" s="100" t="s">
        <v>1686</v>
      </c>
      <c r="R624" s="40"/>
    </row>
    <row r="625" spans="1:18" ht="12.75">
      <c r="A625" s="39" t="s">
        <v>1</v>
      </c>
      <c r="B625" s="40"/>
      <c r="C625" s="39" t="s">
        <v>907</v>
      </c>
      <c r="D625" s="40"/>
      <c r="E625" s="39" t="s">
        <v>908</v>
      </c>
      <c r="F625" s="40"/>
      <c r="G625" s="40"/>
      <c r="H625" s="40"/>
      <c r="I625" s="40"/>
      <c r="J625" s="40"/>
      <c r="K625" s="99" t="s">
        <v>1684</v>
      </c>
      <c r="L625" s="40"/>
      <c r="M625" s="99" t="s">
        <v>1684</v>
      </c>
      <c r="N625" s="40"/>
      <c r="O625" s="99" t="s">
        <v>1685</v>
      </c>
      <c r="P625" s="40"/>
      <c r="Q625" s="99" t="s">
        <v>1686</v>
      </c>
      <c r="R625" s="40"/>
    </row>
    <row r="626" spans="1:18" ht="12.75">
      <c r="A626" s="48" t="s">
        <v>1</v>
      </c>
      <c r="B626" s="40"/>
      <c r="C626" s="48" t="s">
        <v>915</v>
      </c>
      <c r="D626" s="40"/>
      <c r="E626" s="48" t="s">
        <v>916</v>
      </c>
      <c r="F626" s="40"/>
      <c r="G626" s="40"/>
      <c r="H626" s="40"/>
      <c r="I626" s="40"/>
      <c r="J626" s="40"/>
      <c r="K626" s="61" t="s">
        <v>1</v>
      </c>
      <c r="L626" s="40"/>
      <c r="M626" s="61" t="s">
        <v>1</v>
      </c>
      <c r="N626" s="40"/>
      <c r="O626" s="61" t="s">
        <v>1685</v>
      </c>
      <c r="P626" s="40"/>
      <c r="Q626" s="61" t="s">
        <v>1</v>
      </c>
      <c r="R626" s="40"/>
    </row>
    <row r="627" spans="1:18" ht="12.75">
      <c r="A627" s="74"/>
      <c r="B627" s="40"/>
      <c r="C627" s="74" t="s">
        <v>1060</v>
      </c>
      <c r="D627" s="40"/>
      <c r="E627" s="74" t="s">
        <v>1687</v>
      </c>
      <c r="F627" s="40"/>
      <c r="G627" s="40"/>
      <c r="H627" s="40"/>
      <c r="I627" s="40"/>
      <c r="J627" s="40"/>
      <c r="K627" s="100" t="s">
        <v>1688</v>
      </c>
      <c r="L627" s="40"/>
      <c r="M627" s="100" t="s">
        <v>1688</v>
      </c>
      <c r="N627" s="40"/>
      <c r="O627" s="100" t="s">
        <v>1689</v>
      </c>
      <c r="P627" s="40"/>
      <c r="Q627" s="100" t="s">
        <v>1690</v>
      </c>
      <c r="R627" s="40"/>
    </row>
    <row r="628" spans="1:18" ht="12.75">
      <c r="A628" s="39" t="s">
        <v>1</v>
      </c>
      <c r="B628" s="40"/>
      <c r="C628" s="39" t="s">
        <v>907</v>
      </c>
      <c r="D628" s="40"/>
      <c r="E628" s="39" t="s">
        <v>908</v>
      </c>
      <c r="F628" s="40"/>
      <c r="G628" s="40"/>
      <c r="H628" s="40"/>
      <c r="I628" s="40"/>
      <c r="J628" s="40"/>
      <c r="K628" s="99" t="s">
        <v>1688</v>
      </c>
      <c r="L628" s="40"/>
      <c r="M628" s="99" t="s">
        <v>1688</v>
      </c>
      <c r="N628" s="40"/>
      <c r="O628" s="99" t="s">
        <v>1689</v>
      </c>
      <c r="P628" s="40"/>
      <c r="Q628" s="99" t="s">
        <v>1690</v>
      </c>
      <c r="R628" s="40"/>
    </row>
    <row r="629" spans="1:18" ht="12.75">
      <c r="A629" s="48" t="s">
        <v>1</v>
      </c>
      <c r="B629" s="40"/>
      <c r="C629" s="48" t="s">
        <v>915</v>
      </c>
      <c r="D629" s="40"/>
      <c r="E629" s="48" t="s">
        <v>916</v>
      </c>
      <c r="F629" s="40"/>
      <c r="G629" s="40"/>
      <c r="H629" s="40"/>
      <c r="I629" s="40"/>
      <c r="J629" s="40"/>
      <c r="K629" s="61" t="s">
        <v>1</v>
      </c>
      <c r="L629" s="40"/>
      <c r="M629" s="61" t="s">
        <v>1</v>
      </c>
      <c r="N629" s="40"/>
      <c r="O629" s="61" t="s">
        <v>1689</v>
      </c>
      <c r="P629" s="40"/>
      <c r="Q629" s="61" t="s">
        <v>1</v>
      </c>
      <c r="R629" s="40"/>
    </row>
    <row r="630" spans="1:18" ht="12.75">
      <c r="A630" s="74"/>
      <c r="B630" s="40"/>
      <c r="C630" s="74" t="s">
        <v>1063</v>
      </c>
      <c r="D630" s="40"/>
      <c r="E630" s="74" t="s">
        <v>1691</v>
      </c>
      <c r="F630" s="40"/>
      <c r="G630" s="40"/>
      <c r="H630" s="40"/>
      <c r="I630" s="40"/>
      <c r="J630" s="40"/>
      <c r="K630" s="100" t="s">
        <v>728</v>
      </c>
      <c r="L630" s="40"/>
      <c r="M630" s="100" t="s">
        <v>729</v>
      </c>
      <c r="N630" s="40"/>
      <c r="O630" s="100" t="s">
        <v>730</v>
      </c>
      <c r="P630" s="40"/>
      <c r="Q630" s="100" t="s">
        <v>278</v>
      </c>
      <c r="R630" s="40"/>
    </row>
    <row r="631" spans="1:18" ht="12.75">
      <c r="A631" s="39" t="s">
        <v>1</v>
      </c>
      <c r="B631" s="40"/>
      <c r="C631" s="39" t="s">
        <v>887</v>
      </c>
      <c r="D631" s="40"/>
      <c r="E631" s="39" t="s">
        <v>888</v>
      </c>
      <c r="F631" s="40"/>
      <c r="G631" s="40"/>
      <c r="H631" s="40"/>
      <c r="I631" s="40"/>
      <c r="J631" s="40"/>
      <c r="K631" s="99" t="s">
        <v>728</v>
      </c>
      <c r="L631" s="40"/>
      <c r="M631" s="99" t="s">
        <v>729</v>
      </c>
      <c r="N631" s="40"/>
      <c r="O631" s="99" t="s">
        <v>730</v>
      </c>
      <c r="P631" s="40"/>
      <c r="Q631" s="99" t="s">
        <v>278</v>
      </c>
      <c r="R631" s="40"/>
    </row>
    <row r="632" spans="1:18" ht="12.75">
      <c r="A632" s="48" t="s">
        <v>1</v>
      </c>
      <c r="B632" s="40"/>
      <c r="C632" s="48" t="s">
        <v>895</v>
      </c>
      <c r="D632" s="40"/>
      <c r="E632" s="48" t="s">
        <v>896</v>
      </c>
      <c r="F632" s="40"/>
      <c r="G632" s="40"/>
      <c r="H632" s="40"/>
      <c r="I632" s="40"/>
      <c r="J632" s="40"/>
      <c r="K632" s="61" t="s">
        <v>1</v>
      </c>
      <c r="L632" s="40"/>
      <c r="M632" s="61" t="s">
        <v>1</v>
      </c>
      <c r="N632" s="40"/>
      <c r="O632" s="61" t="s">
        <v>730</v>
      </c>
      <c r="P632" s="40"/>
      <c r="Q632" s="61" t="s">
        <v>1</v>
      </c>
      <c r="R632" s="40"/>
    </row>
    <row r="633" spans="1:18" ht="12.75">
      <c r="A633" s="119" t="s">
        <v>1</v>
      </c>
      <c r="B633" s="40"/>
      <c r="C633" s="119">
        <v>1005</v>
      </c>
      <c r="D633" s="40"/>
      <c r="E633" s="119" t="s">
        <v>1692</v>
      </c>
      <c r="F633" s="40"/>
      <c r="G633" s="40"/>
      <c r="H633" s="40"/>
      <c r="I633" s="40"/>
      <c r="J633" s="40"/>
      <c r="K633" s="139">
        <v>18361539</v>
      </c>
      <c r="L633" s="42"/>
      <c r="M633" s="139">
        <v>18369739</v>
      </c>
      <c r="N633" s="42"/>
      <c r="O633" s="139">
        <v>8962739.34</v>
      </c>
      <c r="P633" s="42"/>
      <c r="Q633" s="140">
        <v>0.4879</v>
      </c>
      <c r="R633" s="38"/>
    </row>
    <row r="634" spans="1:18" ht="12.75">
      <c r="A634" s="74"/>
      <c r="B634" s="40"/>
      <c r="C634" s="74" t="s">
        <v>1636</v>
      </c>
      <c r="D634" s="40"/>
      <c r="E634" s="74" t="s">
        <v>1693</v>
      </c>
      <c r="F634" s="40"/>
      <c r="G634" s="40"/>
      <c r="H634" s="40"/>
      <c r="I634" s="40"/>
      <c r="J634" s="40"/>
      <c r="K634" s="100" t="s">
        <v>236</v>
      </c>
      <c r="L634" s="40"/>
      <c r="M634" s="100" t="s">
        <v>236</v>
      </c>
      <c r="N634" s="40"/>
      <c r="O634" s="100" t="s">
        <v>1694</v>
      </c>
      <c r="P634" s="40"/>
      <c r="Q634" s="100" t="s">
        <v>1695</v>
      </c>
      <c r="R634" s="40"/>
    </row>
    <row r="635" spans="1:18" ht="12.75">
      <c r="A635" s="39" t="s">
        <v>1</v>
      </c>
      <c r="B635" s="40"/>
      <c r="C635" s="39" t="s">
        <v>907</v>
      </c>
      <c r="D635" s="40"/>
      <c r="E635" s="39" t="s">
        <v>908</v>
      </c>
      <c r="F635" s="40"/>
      <c r="G635" s="40"/>
      <c r="H635" s="40"/>
      <c r="I635" s="40"/>
      <c r="J635" s="40"/>
      <c r="K635" s="99" t="s">
        <v>236</v>
      </c>
      <c r="L635" s="40"/>
      <c r="M635" s="99" t="s">
        <v>236</v>
      </c>
      <c r="N635" s="40"/>
      <c r="O635" s="99" t="s">
        <v>1694</v>
      </c>
      <c r="P635" s="40"/>
      <c r="Q635" s="99" t="s">
        <v>1695</v>
      </c>
      <c r="R635" s="40"/>
    </row>
    <row r="636" spans="1:18" ht="12.75">
      <c r="A636" s="48" t="s">
        <v>1</v>
      </c>
      <c r="B636" s="40"/>
      <c r="C636" s="48" t="s">
        <v>915</v>
      </c>
      <c r="D636" s="40"/>
      <c r="E636" s="48" t="s">
        <v>916</v>
      </c>
      <c r="F636" s="40"/>
      <c r="G636" s="40"/>
      <c r="H636" s="40"/>
      <c r="I636" s="40"/>
      <c r="J636" s="40"/>
      <c r="K636" s="61" t="s">
        <v>1</v>
      </c>
      <c r="L636" s="40"/>
      <c r="M636" s="61" t="s">
        <v>1</v>
      </c>
      <c r="N636" s="40"/>
      <c r="O636" s="61" t="s">
        <v>1694</v>
      </c>
      <c r="P636" s="40"/>
      <c r="Q636" s="61" t="s">
        <v>1</v>
      </c>
      <c r="R636" s="40"/>
    </row>
    <row r="637" spans="1:18" ht="12.75">
      <c r="A637" s="74"/>
      <c r="B637" s="40"/>
      <c r="C637" s="74" t="s">
        <v>1641</v>
      </c>
      <c r="D637" s="40"/>
      <c r="E637" s="74" t="s">
        <v>1696</v>
      </c>
      <c r="F637" s="40"/>
      <c r="G637" s="40"/>
      <c r="H637" s="40"/>
      <c r="I637" s="40"/>
      <c r="J637" s="40"/>
      <c r="K637" s="100" t="s">
        <v>1697</v>
      </c>
      <c r="L637" s="40"/>
      <c r="M637" s="100" t="s">
        <v>1697</v>
      </c>
      <c r="N637" s="40"/>
      <c r="O637" s="100" t="s">
        <v>1698</v>
      </c>
      <c r="P637" s="40"/>
      <c r="Q637" s="100" t="s">
        <v>1699</v>
      </c>
      <c r="R637" s="40"/>
    </row>
    <row r="638" spans="1:18" ht="12.75">
      <c r="A638" s="39" t="s">
        <v>1</v>
      </c>
      <c r="B638" s="40"/>
      <c r="C638" s="39" t="s">
        <v>1071</v>
      </c>
      <c r="D638" s="40"/>
      <c r="E638" s="39" t="s">
        <v>1072</v>
      </c>
      <c r="F638" s="40"/>
      <c r="G638" s="40"/>
      <c r="H638" s="40"/>
      <c r="I638" s="40"/>
      <c r="J638" s="40"/>
      <c r="K638" s="99" t="s">
        <v>1697</v>
      </c>
      <c r="L638" s="40"/>
      <c r="M638" s="99" t="s">
        <v>1697</v>
      </c>
      <c r="N638" s="40"/>
      <c r="O638" s="99" t="s">
        <v>1698</v>
      </c>
      <c r="P638" s="40"/>
      <c r="Q638" s="99" t="s">
        <v>1699</v>
      </c>
      <c r="R638" s="40"/>
    </row>
    <row r="639" spans="1:18" ht="12.75">
      <c r="A639" s="48" t="s">
        <v>1</v>
      </c>
      <c r="B639" s="40"/>
      <c r="C639" s="48" t="s">
        <v>1074</v>
      </c>
      <c r="D639" s="40"/>
      <c r="E639" s="48" t="s">
        <v>1072</v>
      </c>
      <c r="F639" s="40"/>
      <c r="G639" s="40"/>
      <c r="H639" s="40"/>
      <c r="I639" s="40"/>
      <c r="J639" s="40"/>
      <c r="K639" s="61" t="s">
        <v>1</v>
      </c>
      <c r="L639" s="40"/>
      <c r="M639" s="61" t="s">
        <v>1</v>
      </c>
      <c r="N639" s="40"/>
      <c r="O639" s="61" t="s">
        <v>1698</v>
      </c>
      <c r="P639" s="40"/>
      <c r="Q639" s="61" t="s">
        <v>1</v>
      </c>
      <c r="R639" s="40"/>
    </row>
    <row r="640" spans="1:18" ht="12.75">
      <c r="A640" s="74"/>
      <c r="B640" s="40"/>
      <c r="C640" s="74" t="s">
        <v>1651</v>
      </c>
      <c r="D640" s="40"/>
      <c r="E640" s="74" t="s">
        <v>1700</v>
      </c>
      <c r="F640" s="40"/>
      <c r="G640" s="40"/>
      <c r="H640" s="40"/>
      <c r="I640" s="40"/>
      <c r="J640" s="40"/>
      <c r="K640" s="100" t="s">
        <v>722</v>
      </c>
      <c r="L640" s="40"/>
      <c r="M640" s="100" t="s">
        <v>722</v>
      </c>
      <c r="N640" s="40"/>
      <c r="O640" s="100" t="s">
        <v>723</v>
      </c>
      <c r="P640" s="40"/>
      <c r="Q640" s="100" t="s">
        <v>725</v>
      </c>
      <c r="R640" s="40"/>
    </row>
    <row r="641" spans="1:18" ht="12.75">
      <c r="A641" s="39" t="s">
        <v>1</v>
      </c>
      <c r="B641" s="40"/>
      <c r="C641" s="39" t="s">
        <v>1701</v>
      </c>
      <c r="D641" s="40"/>
      <c r="E641" s="39" t="s">
        <v>1702</v>
      </c>
      <c r="F641" s="40"/>
      <c r="G641" s="40"/>
      <c r="H641" s="40"/>
      <c r="I641" s="40"/>
      <c r="J641" s="40"/>
      <c r="K641" s="99" t="s">
        <v>722</v>
      </c>
      <c r="L641" s="40"/>
      <c r="M641" s="99" t="s">
        <v>722</v>
      </c>
      <c r="N641" s="40"/>
      <c r="O641" s="99" t="s">
        <v>723</v>
      </c>
      <c r="P641" s="40"/>
      <c r="Q641" s="99" t="s">
        <v>725</v>
      </c>
      <c r="R641" s="40"/>
    </row>
    <row r="642" spans="1:18" ht="17.25" customHeight="1">
      <c r="A642" s="48" t="s">
        <v>1</v>
      </c>
      <c r="B642" s="40"/>
      <c r="C642" s="48" t="s">
        <v>1703</v>
      </c>
      <c r="D642" s="40"/>
      <c r="E642" s="149" t="s">
        <v>1946</v>
      </c>
      <c r="F642" s="122"/>
      <c r="G642" s="122"/>
      <c r="H642" s="122"/>
      <c r="I642" s="122"/>
      <c r="J642" s="122"/>
      <c r="K642" s="61" t="s">
        <v>1</v>
      </c>
      <c r="L642" s="40"/>
      <c r="M642" s="61" t="s">
        <v>1</v>
      </c>
      <c r="N642" s="40"/>
      <c r="O642" s="61" t="s">
        <v>723</v>
      </c>
      <c r="P642" s="40"/>
      <c r="Q642" s="61" t="s">
        <v>1</v>
      </c>
      <c r="R642" s="40"/>
    </row>
    <row r="643" spans="1:18" ht="12.75">
      <c r="A643" s="74"/>
      <c r="B643" s="40"/>
      <c r="C643" s="74" t="s">
        <v>1704</v>
      </c>
      <c r="D643" s="40"/>
      <c r="E643" s="74" t="s">
        <v>1705</v>
      </c>
      <c r="F643" s="40"/>
      <c r="G643" s="40"/>
      <c r="H643" s="40"/>
      <c r="I643" s="40"/>
      <c r="J643" s="40"/>
      <c r="K643" s="100" t="s">
        <v>968</v>
      </c>
      <c r="L643" s="40"/>
      <c r="M643" s="100" t="s">
        <v>968</v>
      </c>
      <c r="N643" s="40"/>
      <c r="O643" s="100" t="s">
        <v>1706</v>
      </c>
      <c r="P643" s="40"/>
      <c r="Q643" s="100" t="s">
        <v>911</v>
      </c>
      <c r="R643" s="40"/>
    </row>
    <row r="644" spans="1:18" ht="12.75">
      <c r="A644" s="39" t="s">
        <v>1</v>
      </c>
      <c r="B644" s="40"/>
      <c r="C644" s="39" t="s">
        <v>1269</v>
      </c>
      <c r="D644" s="40"/>
      <c r="E644" s="39" t="s">
        <v>1270</v>
      </c>
      <c r="F644" s="40"/>
      <c r="G644" s="40"/>
      <c r="H644" s="40"/>
      <c r="I644" s="40"/>
      <c r="J644" s="40"/>
      <c r="K644" s="99" t="s">
        <v>968</v>
      </c>
      <c r="L644" s="40"/>
      <c r="M644" s="99" t="s">
        <v>968</v>
      </c>
      <c r="N644" s="40"/>
      <c r="O644" s="99" t="s">
        <v>1706</v>
      </c>
      <c r="P644" s="40"/>
      <c r="Q644" s="99" t="s">
        <v>911</v>
      </c>
      <c r="R644" s="40"/>
    </row>
    <row r="645" spans="1:18" ht="12.75">
      <c r="A645" s="48" t="s">
        <v>1</v>
      </c>
      <c r="B645" s="40"/>
      <c r="C645" s="48" t="s">
        <v>1277</v>
      </c>
      <c r="D645" s="40"/>
      <c r="E645" s="48" t="s">
        <v>1278</v>
      </c>
      <c r="F645" s="40"/>
      <c r="G645" s="40"/>
      <c r="H645" s="40"/>
      <c r="I645" s="40"/>
      <c r="J645" s="40"/>
      <c r="K645" s="61" t="s">
        <v>1</v>
      </c>
      <c r="L645" s="40"/>
      <c r="M645" s="61" t="s">
        <v>1</v>
      </c>
      <c r="N645" s="40"/>
      <c r="O645" s="61" t="s">
        <v>1706</v>
      </c>
      <c r="P645" s="40"/>
      <c r="Q645" s="61" t="s">
        <v>1</v>
      </c>
      <c r="R645" s="40"/>
    </row>
    <row r="646" spans="1:18" ht="12.75">
      <c r="A646" s="74"/>
      <c r="B646" s="40"/>
      <c r="C646" s="74" t="s">
        <v>1707</v>
      </c>
      <c r="D646" s="40"/>
      <c r="E646" s="74" t="s">
        <v>1708</v>
      </c>
      <c r="F646" s="40"/>
      <c r="G646" s="40"/>
      <c r="H646" s="40"/>
      <c r="I646" s="40"/>
      <c r="J646" s="40"/>
      <c r="K646" s="100" t="s">
        <v>1709</v>
      </c>
      <c r="L646" s="40"/>
      <c r="M646" s="100" t="s">
        <v>1709</v>
      </c>
      <c r="N646" s="40"/>
      <c r="O646" s="100" t="s">
        <v>1710</v>
      </c>
      <c r="P646" s="40"/>
      <c r="Q646" s="100" t="s">
        <v>1711</v>
      </c>
      <c r="R646" s="40"/>
    </row>
    <row r="647" spans="1:18" ht="12.75">
      <c r="A647" s="39" t="s">
        <v>1</v>
      </c>
      <c r="B647" s="40"/>
      <c r="C647" s="39" t="s">
        <v>907</v>
      </c>
      <c r="D647" s="40"/>
      <c r="E647" s="39" t="s">
        <v>908</v>
      </c>
      <c r="F647" s="40"/>
      <c r="G647" s="40"/>
      <c r="H647" s="40"/>
      <c r="I647" s="40"/>
      <c r="J647" s="40"/>
      <c r="K647" s="99" t="s">
        <v>1712</v>
      </c>
      <c r="L647" s="40"/>
      <c r="M647" s="99" t="s">
        <v>1712</v>
      </c>
      <c r="N647" s="40"/>
      <c r="O647" s="99" t="s">
        <v>1713</v>
      </c>
      <c r="P647" s="40"/>
      <c r="Q647" s="99" t="s">
        <v>1714</v>
      </c>
      <c r="R647" s="40"/>
    </row>
    <row r="648" spans="1:18" ht="12.75">
      <c r="A648" s="48" t="s">
        <v>1</v>
      </c>
      <c r="B648" s="40"/>
      <c r="C648" s="48" t="s">
        <v>915</v>
      </c>
      <c r="D648" s="40"/>
      <c r="E648" s="48" t="s">
        <v>916</v>
      </c>
      <c r="F648" s="40"/>
      <c r="G648" s="40"/>
      <c r="H648" s="40"/>
      <c r="I648" s="40"/>
      <c r="J648" s="40"/>
      <c r="K648" s="61" t="s">
        <v>1</v>
      </c>
      <c r="L648" s="40"/>
      <c r="M648" s="61" t="s">
        <v>1</v>
      </c>
      <c r="N648" s="40"/>
      <c r="O648" s="61" t="s">
        <v>1715</v>
      </c>
      <c r="P648" s="40"/>
      <c r="Q648" s="61" t="s">
        <v>1</v>
      </c>
      <c r="R648" s="40"/>
    </row>
    <row r="649" spans="1:18" ht="12.75">
      <c r="A649" s="48" t="s">
        <v>1</v>
      </c>
      <c r="B649" s="40"/>
      <c r="C649" s="48" t="s">
        <v>1252</v>
      </c>
      <c r="D649" s="40"/>
      <c r="E649" s="48" t="s">
        <v>1253</v>
      </c>
      <c r="F649" s="40"/>
      <c r="G649" s="40"/>
      <c r="H649" s="40"/>
      <c r="I649" s="40"/>
      <c r="J649" s="40"/>
      <c r="K649" s="61" t="s">
        <v>1</v>
      </c>
      <c r="L649" s="40"/>
      <c r="M649" s="61" t="s">
        <v>1</v>
      </c>
      <c r="N649" s="40"/>
      <c r="O649" s="61" t="s">
        <v>1716</v>
      </c>
      <c r="P649" s="40"/>
      <c r="Q649" s="61" t="s">
        <v>1</v>
      </c>
      <c r="R649" s="40"/>
    </row>
    <row r="650" spans="1:18" ht="12.75">
      <c r="A650" s="39" t="s">
        <v>1</v>
      </c>
      <c r="B650" s="40"/>
      <c r="C650" s="39" t="s">
        <v>1071</v>
      </c>
      <c r="D650" s="40"/>
      <c r="E650" s="39" t="s">
        <v>1072</v>
      </c>
      <c r="F650" s="40"/>
      <c r="G650" s="40"/>
      <c r="H650" s="40"/>
      <c r="I650" s="40"/>
      <c r="J650" s="40"/>
      <c r="K650" s="99" t="s">
        <v>740</v>
      </c>
      <c r="L650" s="40"/>
      <c r="M650" s="99" t="s">
        <v>740</v>
      </c>
      <c r="N650" s="40"/>
      <c r="O650" s="99" t="s">
        <v>1717</v>
      </c>
      <c r="P650" s="40"/>
      <c r="Q650" s="99" t="s">
        <v>1718</v>
      </c>
      <c r="R650" s="40"/>
    </row>
    <row r="651" spans="1:18" ht="12.75">
      <c r="A651" s="48" t="s">
        <v>1</v>
      </c>
      <c r="B651" s="40"/>
      <c r="C651" s="48" t="s">
        <v>1074</v>
      </c>
      <c r="D651" s="40"/>
      <c r="E651" s="48" t="s">
        <v>1072</v>
      </c>
      <c r="F651" s="40"/>
      <c r="G651" s="40"/>
      <c r="H651" s="40"/>
      <c r="I651" s="40"/>
      <c r="J651" s="40"/>
      <c r="K651" s="61" t="s">
        <v>1</v>
      </c>
      <c r="L651" s="40"/>
      <c r="M651" s="61" t="s">
        <v>1</v>
      </c>
      <c r="N651" s="40"/>
      <c r="O651" s="61" t="s">
        <v>1717</v>
      </c>
      <c r="P651" s="40"/>
      <c r="Q651" s="61" t="s">
        <v>1</v>
      </c>
      <c r="R651" s="40"/>
    </row>
    <row r="652" spans="1:18" ht="12.75">
      <c r="A652" s="74"/>
      <c r="B652" s="40"/>
      <c r="C652" s="74" t="s">
        <v>1719</v>
      </c>
      <c r="D652" s="40"/>
      <c r="E652" s="74" t="s">
        <v>1720</v>
      </c>
      <c r="F652" s="40"/>
      <c r="G652" s="40"/>
      <c r="H652" s="40"/>
      <c r="I652" s="40"/>
      <c r="J652" s="40"/>
      <c r="K652" s="100" t="s">
        <v>1721</v>
      </c>
      <c r="L652" s="40"/>
      <c r="M652" s="100" t="s">
        <v>1721</v>
      </c>
      <c r="N652" s="40"/>
      <c r="O652" s="100" t="s">
        <v>1721</v>
      </c>
      <c r="P652" s="40"/>
      <c r="Q652" s="100" t="s">
        <v>278</v>
      </c>
      <c r="R652" s="40"/>
    </row>
    <row r="653" spans="1:18" ht="12.75">
      <c r="A653" s="39" t="s">
        <v>1</v>
      </c>
      <c r="B653" s="40"/>
      <c r="C653" s="39" t="s">
        <v>1071</v>
      </c>
      <c r="D653" s="40"/>
      <c r="E653" s="39" t="s">
        <v>1072</v>
      </c>
      <c r="F653" s="40"/>
      <c r="G653" s="40"/>
      <c r="H653" s="40"/>
      <c r="I653" s="40"/>
      <c r="J653" s="40"/>
      <c r="K653" s="99" t="s">
        <v>1721</v>
      </c>
      <c r="L653" s="40"/>
      <c r="M653" s="99" t="s">
        <v>1721</v>
      </c>
      <c r="N653" s="40"/>
      <c r="O653" s="99" t="s">
        <v>1721</v>
      </c>
      <c r="P653" s="40"/>
      <c r="Q653" s="99" t="s">
        <v>278</v>
      </c>
      <c r="R653" s="40"/>
    </row>
    <row r="654" spans="1:18" ht="12.75">
      <c r="A654" s="48" t="s">
        <v>1</v>
      </c>
      <c r="B654" s="40"/>
      <c r="C654" s="48" t="s">
        <v>1074</v>
      </c>
      <c r="D654" s="40"/>
      <c r="E654" s="48" t="s">
        <v>1072</v>
      </c>
      <c r="F654" s="40"/>
      <c r="G654" s="40"/>
      <c r="H654" s="40"/>
      <c r="I654" s="40"/>
      <c r="J654" s="40"/>
      <c r="K654" s="61" t="s">
        <v>1</v>
      </c>
      <c r="L654" s="40"/>
      <c r="M654" s="61" t="s">
        <v>1</v>
      </c>
      <c r="N654" s="40"/>
      <c r="O654" s="61" t="s">
        <v>1721</v>
      </c>
      <c r="P654" s="40"/>
      <c r="Q654" s="61" t="s">
        <v>1</v>
      </c>
      <c r="R654" s="40"/>
    </row>
    <row r="655" spans="1:18" ht="12.75">
      <c r="A655" s="74"/>
      <c r="B655" s="40"/>
      <c r="C655" s="74" t="s">
        <v>1660</v>
      </c>
      <c r="D655" s="40"/>
      <c r="E655" s="74" t="s">
        <v>1722</v>
      </c>
      <c r="F655" s="40"/>
      <c r="G655" s="40"/>
      <c r="H655" s="40"/>
      <c r="I655" s="40"/>
      <c r="J655" s="40"/>
      <c r="K655" s="100" t="s">
        <v>513</v>
      </c>
      <c r="L655" s="40"/>
      <c r="M655" s="100" t="s">
        <v>513</v>
      </c>
      <c r="N655" s="40"/>
      <c r="O655" s="100" t="s">
        <v>514</v>
      </c>
      <c r="P655" s="40"/>
      <c r="Q655" s="100" t="s">
        <v>1723</v>
      </c>
      <c r="R655" s="40"/>
    </row>
    <row r="656" spans="1:18" ht="12.75">
      <c r="A656" s="39" t="s">
        <v>1</v>
      </c>
      <c r="B656" s="40"/>
      <c r="C656" s="39" t="s">
        <v>1724</v>
      </c>
      <c r="D656" s="40"/>
      <c r="E656" s="39" t="s">
        <v>1725</v>
      </c>
      <c r="F656" s="40"/>
      <c r="G656" s="40"/>
      <c r="H656" s="40"/>
      <c r="I656" s="40"/>
      <c r="J656" s="40"/>
      <c r="K656" s="99" t="s">
        <v>513</v>
      </c>
      <c r="L656" s="40"/>
      <c r="M656" s="99" t="s">
        <v>513</v>
      </c>
      <c r="N656" s="40"/>
      <c r="O656" s="99" t="s">
        <v>514</v>
      </c>
      <c r="P656" s="40"/>
      <c r="Q656" s="99" t="s">
        <v>1723</v>
      </c>
      <c r="R656" s="40"/>
    </row>
    <row r="657" spans="1:18" ht="12.75">
      <c r="A657" s="48" t="s">
        <v>1</v>
      </c>
      <c r="B657" s="40"/>
      <c r="C657" s="48" t="s">
        <v>1726</v>
      </c>
      <c r="D657" s="40"/>
      <c r="E657" s="48" t="s">
        <v>1725</v>
      </c>
      <c r="F657" s="40"/>
      <c r="G657" s="40"/>
      <c r="H657" s="40"/>
      <c r="I657" s="40"/>
      <c r="J657" s="40"/>
      <c r="K657" s="61" t="s">
        <v>1</v>
      </c>
      <c r="L657" s="40"/>
      <c r="M657" s="61" t="s">
        <v>1</v>
      </c>
      <c r="N657" s="40"/>
      <c r="O657" s="61" t="s">
        <v>514</v>
      </c>
      <c r="P657" s="40"/>
      <c r="Q657" s="61" t="s">
        <v>1</v>
      </c>
      <c r="R657" s="40"/>
    </row>
    <row r="658" spans="1:18" ht="12.75">
      <c r="A658" s="74"/>
      <c r="B658" s="40"/>
      <c r="C658" s="74" t="s">
        <v>1663</v>
      </c>
      <c r="D658" s="40"/>
      <c r="E658" s="74" t="s">
        <v>1727</v>
      </c>
      <c r="F658" s="40"/>
      <c r="G658" s="40"/>
      <c r="H658" s="40"/>
      <c r="I658" s="40"/>
      <c r="J658" s="40"/>
      <c r="K658" s="100" t="s">
        <v>1039</v>
      </c>
      <c r="L658" s="40"/>
      <c r="M658" s="100" t="s">
        <v>1039</v>
      </c>
      <c r="N658" s="40"/>
      <c r="O658" s="100" t="s">
        <v>1728</v>
      </c>
      <c r="P658" s="40"/>
      <c r="Q658" s="100" t="s">
        <v>1729</v>
      </c>
      <c r="R658" s="40"/>
    </row>
    <row r="659" spans="1:18" ht="12.75">
      <c r="A659" s="39" t="s">
        <v>1</v>
      </c>
      <c r="B659" s="40"/>
      <c r="C659" s="39" t="s">
        <v>1701</v>
      </c>
      <c r="D659" s="40"/>
      <c r="E659" s="39" t="s">
        <v>1702</v>
      </c>
      <c r="F659" s="40"/>
      <c r="G659" s="40"/>
      <c r="H659" s="40"/>
      <c r="I659" s="40"/>
      <c r="J659" s="40"/>
      <c r="K659" s="99" t="s">
        <v>1039</v>
      </c>
      <c r="L659" s="40"/>
      <c r="M659" s="99" t="s">
        <v>1039</v>
      </c>
      <c r="N659" s="40"/>
      <c r="O659" s="99" t="s">
        <v>1728</v>
      </c>
      <c r="P659" s="40"/>
      <c r="Q659" s="99" t="s">
        <v>1729</v>
      </c>
      <c r="R659" s="40"/>
    </row>
    <row r="660" spans="1:18" ht="19.5" customHeight="1">
      <c r="A660" s="48" t="s">
        <v>1</v>
      </c>
      <c r="B660" s="40"/>
      <c r="C660" s="48" t="s">
        <v>1703</v>
      </c>
      <c r="D660" s="40"/>
      <c r="E660" s="149" t="s">
        <v>1946</v>
      </c>
      <c r="F660" s="122"/>
      <c r="G660" s="122"/>
      <c r="H660" s="122"/>
      <c r="I660" s="122"/>
      <c r="J660" s="122"/>
      <c r="K660" s="61" t="s">
        <v>1</v>
      </c>
      <c r="L660" s="40"/>
      <c r="M660" s="61" t="s">
        <v>1</v>
      </c>
      <c r="N660" s="40"/>
      <c r="O660" s="61" t="s">
        <v>1728</v>
      </c>
      <c r="P660" s="40"/>
      <c r="Q660" s="61" t="s">
        <v>1</v>
      </c>
      <c r="R660" s="40"/>
    </row>
    <row r="661" spans="1:18" ht="12.75">
      <c r="A661" s="74"/>
      <c r="B661" s="40"/>
      <c r="C661" s="74" t="s">
        <v>1666</v>
      </c>
      <c r="D661" s="40"/>
      <c r="E661" s="74" t="s">
        <v>1730</v>
      </c>
      <c r="F661" s="40"/>
      <c r="G661" s="40"/>
      <c r="H661" s="40"/>
      <c r="I661" s="40"/>
      <c r="J661" s="40"/>
      <c r="K661" s="100" t="s">
        <v>1731</v>
      </c>
      <c r="L661" s="40"/>
      <c r="M661" s="100" t="s">
        <v>1731</v>
      </c>
      <c r="N661" s="40"/>
      <c r="O661" s="100" t="s">
        <v>1732</v>
      </c>
      <c r="P661" s="40"/>
      <c r="Q661" s="100" t="s">
        <v>1733</v>
      </c>
      <c r="R661" s="40"/>
    </row>
    <row r="662" spans="1:18" ht="12.75">
      <c r="A662" s="39" t="s">
        <v>1</v>
      </c>
      <c r="B662" s="40"/>
      <c r="C662" s="39" t="s">
        <v>1071</v>
      </c>
      <c r="D662" s="40"/>
      <c r="E662" s="39" t="s">
        <v>1072</v>
      </c>
      <c r="F662" s="40"/>
      <c r="G662" s="40"/>
      <c r="H662" s="40"/>
      <c r="I662" s="40"/>
      <c r="J662" s="40"/>
      <c r="K662" s="99" t="s">
        <v>1731</v>
      </c>
      <c r="L662" s="40"/>
      <c r="M662" s="99" t="s">
        <v>1731</v>
      </c>
      <c r="N662" s="40"/>
      <c r="O662" s="99" t="s">
        <v>1732</v>
      </c>
      <c r="P662" s="40"/>
      <c r="Q662" s="99" t="s">
        <v>1733</v>
      </c>
      <c r="R662" s="40"/>
    </row>
    <row r="663" spans="1:18" ht="12.75">
      <c r="A663" s="48" t="s">
        <v>1</v>
      </c>
      <c r="B663" s="40"/>
      <c r="C663" s="48" t="s">
        <v>1074</v>
      </c>
      <c r="D663" s="40"/>
      <c r="E663" s="48" t="s">
        <v>1072</v>
      </c>
      <c r="F663" s="40"/>
      <c r="G663" s="40"/>
      <c r="H663" s="40"/>
      <c r="I663" s="40"/>
      <c r="J663" s="40"/>
      <c r="K663" s="61" t="s">
        <v>1</v>
      </c>
      <c r="L663" s="40"/>
      <c r="M663" s="61" t="s">
        <v>1</v>
      </c>
      <c r="N663" s="40"/>
      <c r="O663" s="61" t="s">
        <v>1732</v>
      </c>
      <c r="P663" s="40"/>
      <c r="Q663" s="61" t="s">
        <v>1</v>
      </c>
      <c r="R663" s="40"/>
    </row>
    <row r="664" spans="1:18" ht="12.75">
      <c r="A664" s="74"/>
      <c r="B664" s="40"/>
      <c r="C664" s="74" t="s">
        <v>1734</v>
      </c>
      <c r="D664" s="40"/>
      <c r="E664" s="74" t="s">
        <v>1735</v>
      </c>
      <c r="F664" s="40"/>
      <c r="G664" s="40"/>
      <c r="H664" s="40"/>
      <c r="I664" s="40"/>
      <c r="J664" s="40"/>
      <c r="K664" s="100" t="s">
        <v>1736</v>
      </c>
      <c r="L664" s="40"/>
      <c r="M664" s="100" t="s">
        <v>1737</v>
      </c>
      <c r="N664" s="40"/>
      <c r="O664" s="100" t="s">
        <v>1738</v>
      </c>
      <c r="P664" s="40"/>
      <c r="Q664" s="100" t="s">
        <v>1739</v>
      </c>
      <c r="R664" s="40"/>
    </row>
    <row r="665" spans="1:18" ht="12.75">
      <c r="A665" s="39" t="s">
        <v>1</v>
      </c>
      <c r="B665" s="40"/>
      <c r="C665" s="39" t="s">
        <v>1536</v>
      </c>
      <c r="D665" s="40"/>
      <c r="E665" s="39" t="s">
        <v>1537</v>
      </c>
      <c r="F665" s="40"/>
      <c r="G665" s="40"/>
      <c r="H665" s="40"/>
      <c r="I665" s="40"/>
      <c r="J665" s="40"/>
      <c r="K665" s="99" t="s">
        <v>1736</v>
      </c>
      <c r="L665" s="40"/>
      <c r="M665" s="99" t="s">
        <v>1737</v>
      </c>
      <c r="N665" s="40"/>
      <c r="O665" s="99" t="s">
        <v>1738</v>
      </c>
      <c r="P665" s="40"/>
      <c r="Q665" s="99" t="s">
        <v>1739</v>
      </c>
      <c r="R665" s="40"/>
    </row>
    <row r="666" spans="1:18" ht="12.75">
      <c r="A666" s="48" t="s">
        <v>1</v>
      </c>
      <c r="B666" s="40"/>
      <c r="C666" s="48" t="s">
        <v>1740</v>
      </c>
      <c r="D666" s="40"/>
      <c r="E666" s="48" t="s">
        <v>1741</v>
      </c>
      <c r="F666" s="40"/>
      <c r="G666" s="40"/>
      <c r="H666" s="40"/>
      <c r="I666" s="40"/>
      <c r="J666" s="40"/>
      <c r="K666" s="61" t="s">
        <v>1</v>
      </c>
      <c r="L666" s="40"/>
      <c r="M666" s="61" t="s">
        <v>1</v>
      </c>
      <c r="N666" s="40"/>
      <c r="O666" s="61" t="s">
        <v>1738</v>
      </c>
      <c r="P666" s="40"/>
      <c r="Q666" s="61" t="s">
        <v>1</v>
      </c>
      <c r="R666" s="40"/>
    </row>
    <row r="667" spans="1:18" ht="12.75">
      <c r="A667" s="74"/>
      <c r="B667" s="40"/>
      <c r="C667" s="74" t="s">
        <v>1742</v>
      </c>
      <c r="D667" s="40"/>
      <c r="E667" s="74" t="s">
        <v>1743</v>
      </c>
      <c r="F667" s="40"/>
      <c r="G667" s="40"/>
      <c r="H667" s="40"/>
      <c r="I667" s="40"/>
      <c r="J667" s="40"/>
      <c r="K667" s="100" t="s">
        <v>1615</v>
      </c>
      <c r="L667" s="40"/>
      <c r="M667" s="100" t="s">
        <v>1615</v>
      </c>
      <c r="N667" s="40"/>
      <c r="O667" s="100" t="s">
        <v>43</v>
      </c>
      <c r="P667" s="40"/>
      <c r="Q667" s="100" t="s">
        <v>45</v>
      </c>
      <c r="R667" s="40"/>
    </row>
    <row r="668" spans="1:18" ht="12.75">
      <c r="A668" s="39" t="s">
        <v>1</v>
      </c>
      <c r="B668" s="40"/>
      <c r="C668" s="39" t="s">
        <v>1071</v>
      </c>
      <c r="D668" s="40"/>
      <c r="E668" s="39" t="s">
        <v>1072</v>
      </c>
      <c r="F668" s="40"/>
      <c r="G668" s="40"/>
      <c r="H668" s="40"/>
      <c r="I668" s="40"/>
      <c r="J668" s="40"/>
      <c r="K668" s="99" t="s">
        <v>1615</v>
      </c>
      <c r="L668" s="40"/>
      <c r="M668" s="99" t="s">
        <v>1615</v>
      </c>
      <c r="N668" s="40"/>
      <c r="O668" s="99" t="s">
        <v>43</v>
      </c>
      <c r="P668" s="40"/>
      <c r="Q668" s="99" t="s">
        <v>45</v>
      </c>
      <c r="R668" s="40"/>
    </row>
    <row r="669" spans="1:18" ht="12.75">
      <c r="A669" s="74"/>
      <c r="B669" s="40"/>
      <c r="C669" s="74" t="s">
        <v>1744</v>
      </c>
      <c r="D669" s="40"/>
      <c r="E669" s="74" t="s">
        <v>1745</v>
      </c>
      <c r="F669" s="40"/>
      <c r="G669" s="40"/>
      <c r="H669" s="40"/>
      <c r="I669" s="40"/>
      <c r="J669" s="40"/>
      <c r="K669" s="100" t="s">
        <v>1746</v>
      </c>
      <c r="L669" s="40"/>
      <c r="M669" s="100" t="s">
        <v>1746</v>
      </c>
      <c r="N669" s="40"/>
      <c r="O669" s="100" t="s">
        <v>1747</v>
      </c>
      <c r="P669" s="40"/>
      <c r="Q669" s="100" t="s">
        <v>1748</v>
      </c>
      <c r="R669" s="40"/>
    </row>
    <row r="670" spans="1:18" ht="12.75">
      <c r="A670" s="39" t="s">
        <v>1</v>
      </c>
      <c r="B670" s="40"/>
      <c r="C670" s="39" t="s">
        <v>1071</v>
      </c>
      <c r="D670" s="40"/>
      <c r="E670" s="39" t="s">
        <v>1072</v>
      </c>
      <c r="F670" s="40"/>
      <c r="G670" s="40"/>
      <c r="H670" s="40"/>
      <c r="I670" s="40"/>
      <c r="J670" s="40"/>
      <c r="K670" s="99" t="s">
        <v>1746</v>
      </c>
      <c r="L670" s="40"/>
      <c r="M670" s="99" t="s">
        <v>1746</v>
      </c>
      <c r="N670" s="40"/>
      <c r="O670" s="99" t="s">
        <v>1747</v>
      </c>
      <c r="P670" s="40"/>
      <c r="Q670" s="99" t="s">
        <v>1748</v>
      </c>
      <c r="R670" s="40"/>
    </row>
    <row r="671" spans="1:18" ht="12.75">
      <c r="A671" s="48" t="s">
        <v>1</v>
      </c>
      <c r="B671" s="40"/>
      <c r="C671" s="48" t="s">
        <v>1074</v>
      </c>
      <c r="D671" s="40"/>
      <c r="E671" s="48" t="s">
        <v>1072</v>
      </c>
      <c r="F671" s="40"/>
      <c r="G671" s="40"/>
      <c r="H671" s="40"/>
      <c r="I671" s="40"/>
      <c r="J671" s="40"/>
      <c r="K671" s="61" t="s">
        <v>1</v>
      </c>
      <c r="L671" s="40"/>
      <c r="M671" s="61" t="s">
        <v>1</v>
      </c>
      <c r="N671" s="40"/>
      <c r="O671" s="61" t="s">
        <v>1747</v>
      </c>
      <c r="P671" s="40"/>
      <c r="Q671" s="61" t="s">
        <v>1</v>
      </c>
      <c r="R671" s="40"/>
    </row>
    <row r="672" spans="1:18" ht="12.75">
      <c r="A672" s="74"/>
      <c r="B672" s="40"/>
      <c r="C672" s="74" t="s">
        <v>1749</v>
      </c>
      <c r="D672" s="40"/>
      <c r="E672" s="74" t="s">
        <v>1750</v>
      </c>
      <c r="F672" s="40"/>
      <c r="G672" s="40"/>
      <c r="H672" s="40"/>
      <c r="I672" s="40"/>
      <c r="J672" s="40"/>
      <c r="K672" s="100" t="s">
        <v>1751</v>
      </c>
      <c r="L672" s="40"/>
      <c r="M672" s="100" t="s">
        <v>1751</v>
      </c>
      <c r="N672" s="40"/>
      <c r="O672" s="100" t="s">
        <v>1752</v>
      </c>
      <c r="P672" s="40"/>
      <c r="Q672" s="100" t="s">
        <v>1753</v>
      </c>
      <c r="R672" s="40"/>
    </row>
    <row r="673" spans="1:18" ht="12.75">
      <c r="A673" s="39" t="s">
        <v>1</v>
      </c>
      <c r="B673" s="40"/>
      <c r="C673" s="39" t="s">
        <v>1536</v>
      </c>
      <c r="D673" s="40"/>
      <c r="E673" s="39" t="s">
        <v>1537</v>
      </c>
      <c r="F673" s="40"/>
      <c r="G673" s="40"/>
      <c r="H673" s="40"/>
      <c r="I673" s="40"/>
      <c r="J673" s="40"/>
      <c r="K673" s="99" t="s">
        <v>1754</v>
      </c>
      <c r="L673" s="40"/>
      <c r="M673" s="99" t="s">
        <v>1754</v>
      </c>
      <c r="N673" s="40"/>
      <c r="O673" s="99" t="s">
        <v>1755</v>
      </c>
      <c r="P673" s="40"/>
      <c r="Q673" s="99" t="s">
        <v>278</v>
      </c>
      <c r="R673" s="40"/>
    </row>
    <row r="674" spans="1:18" ht="12.75">
      <c r="A674" s="48" t="s">
        <v>1</v>
      </c>
      <c r="B674" s="40"/>
      <c r="C674" s="48" t="s">
        <v>1740</v>
      </c>
      <c r="D674" s="40"/>
      <c r="E674" s="48" t="s">
        <v>1741</v>
      </c>
      <c r="F674" s="40"/>
      <c r="G674" s="40"/>
      <c r="H674" s="40"/>
      <c r="I674" s="40"/>
      <c r="J674" s="40"/>
      <c r="K674" s="61" t="s">
        <v>1</v>
      </c>
      <c r="L674" s="40"/>
      <c r="M674" s="61" t="s">
        <v>1</v>
      </c>
      <c r="N674" s="40"/>
      <c r="O674" s="61" t="s">
        <v>1755</v>
      </c>
      <c r="P674" s="40"/>
      <c r="Q674" s="61" t="s">
        <v>1</v>
      </c>
      <c r="R674" s="40"/>
    </row>
    <row r="675" spans="1:18" ht="12.75">
      <c r="A675" s="39" t="s">
        <v>1</v>
      </c>
      <c r="B675" s="40"/>
      <c r="C675" s="39" t="s">
        <v>1701</v>
      </c>
      <c r="D675" s="40"/>
      <c r="E675" s="39" t="s">
        <v>1702</v>
      </c>
      <c r="F675" s="40"/>
      <c r="G675" s="40"/>
      <c r="H675" s="40"/>
      <c r="I675" s="40"/>
      <c r="J675" s="40"/>
      <c r="K675" s="99" t="s">
        <v>1756</v>
      </c>
      <c r="L675" s="40"/>
      <c r="M675" s="99" t="s">
        <v>1756</v>
      </c>
      <c r="N675" s="40"/>
      <c r="O675" s="99" t="s">
        <v>1757</v>
      </c>
      <c r="P675" s="40"/>
      <c r="Q675" s="99" t="s">
        <v>1758</v>
      </c>
      <c r="R675" s="40"/>
    </row>
    <row r="676" spans="1:18" ht="17.25" customHeight="1">
      <c r="A676" s="48" t="s">
        <v>1</v>
      </c>
      <c r="B676" s="40"/>
      <c r="C676" s="48" t="s">
        <v>1703</v>
      </c>
      <c r="D676" s="40"/>
      <c r="E676" s="154" t="s">
        <v>1946</v>
      </c>
      <c r="F676" s="155"/>
      <c r="G676" s="155"/>
      <c r="H676" s="155"/>
      <c r="I676" s="155"/>
      <c r="J676" s="155"/>
      <c r="K676" s="61" t="s">
        <v>1</v>
      </c>
      <c r="L676" s="40"/>
      <c r="M676" s="61" t="s">
        <v>1</v>
      </c>
      <c r="N676" s="40"/>
      <c r="O676" s="61" t="s">
        <v>1757</v>
      </c>
      <c r="P676" s="40"/>
      <c r="Q676" s="61" t="s">
        <v>1</v>
      </c>
      <c r="R676" s="40"/>
    </row>
    <row r="677" spans="1:18" ht="31.5" customHeight="1">
      <c r="A677" s="74"/>
      <c r="B677" s="40"/>
      <c r="C677" s="145" t="s">
        <v>1759</v>
      </c>
      <c r="D677" s="127"/>
      <c r="E677" s="156" t="s">
        <v>1760</v>
      </c>
      <c r="F677" s="122"/>
      <c r="G677" s="122"/>
      <c r="H677" s="122"/>
      <c r="I677" s="122"/>
      <c r="J677" s="122"/>
      <c r="K677" s="148" t="s">
        <v>1761</v>
      </c>
      <c r="L677" s="127"/>
      <c r="M677" s="148" t="s">
        <v>1761</v>
      </c>
      <c r="N677" s="127"/>
      <c r="O677" s="148" t="s">
        <v>1762</v>
      </c>
      <c r="P677" s="127"/>
      <c r="Q677" s="148" t="s">
        <v>1763</v>
      </c>
      <c r="R677" s="127"/>
    </row>
    <row r="678" spans="1:18" ht="12.75">
      <c r="A678" s="39" t="s">
        <v>1</v>
      </c>
      <c r="B678" s="40"/>
      <c r="C678" s="39" t="s">
        <v>1071</v>
      </c>
      <c r="D678" s="40"/>
      <c r="E678" s="39" t="s">
        <v>1072</v>
      </c>
      <c r="F678" s="40"/>
      <c r="G678" s="40"/>
      <c r="H678" s="40"/>
      <c r="I678" s="40"/>
      <c r="J678" s="40"/>
      <c r="K678" s="99" t="s">
        <v>1761</v>
      </c>
      <c r="L678" s="40"/>
      <c r="M678" s="99" t="s">
        <v>1761</v>
      </c>
      <c r="N678" s="40"/>
      <c r="O678" s="99" t="s">
        <v>1762</v>
      </c>
      <c r="P678" s="40"/>
      <c r="Q678" s="99" t="s">
        <v>1763</v>
      </c>
      <c r="R678" s="40"/>
    </row>
    <row r="679" spans="1:18" ht="12.75">
      <c r="A679" s="48" t="s">
        <v>1</v>
      </c>
      <c r="B679" s="40"/>
      <c r="C679" s="48" t="s">
        <v>1074</v>
      </c>
      <c r="D679" s="40"/>
      <c r="E679" s="48" t="s">
        <v>1072</v>
      </c>
      <c r="F679" s="40"/>
      <c r="G679" s="40"/>
      <c r="H679" s="40"/>
      <c r="I679" s="40"/>
      <c r="J679" s="40"/>
      <c r="K679" s="61" t="s">
        <v>1</v>
      </c>
      <c r="L679" s="40"/>
      <c r="M679" s="61" t="s">
        <v>1</v>
      </c>
      <c r="N679" s="40"/>
      <c r="O679" s="61" t="s">
        <v>1762</v>
      </c>
      <c r="P679" s="40"/>
      <c r="Q679" s="61" t="s">
        <v>1</v>
      </c>
      <c r="R679" s="40"/>
    </row>
    <row r="680" spans="1:18" ht="12.75">
      <c r="A680" s="74"/>
      <c r="B680" s="40"/>
      <c r="C680" s="74" t="s">
        <v>1764</v>
      </c>
      <c r="D680" s="40"/>
      <c r="E680" s="74" t="s">
        <v>1765</v>
      </c>
      <c r="F680" s="40"/>
      <c r="G680" s="40"/>
      <c r="H680" s="40"/>
      <c r="I680" s="40"/>
      <c r="J680" s="40"/>
      <c r="K680" s="100" t="s">
        <v>1766</v>
      </c>
      <c r="L680" s="40"/>
      <c r="M680" s="100" t="s">
        <v>1766</v>
      </c>
      <c r="N680" s="40"/>
      <c r="O680" s="100" t="s">
        <v>1767</v>
      </c>
      <c r="P680" s="40"/>
      <c r="Q680" s="100" t="s">
        <v>1768</v>
      </c>
      <c r="R680" s="40"/>
    </row>
    <row r="681" spans="1:18" ht="12.75">
      <c r="A681" s="39" t="s">
        <v>1</v>
      </c>
      <c r="B681" s="40"/>
      <c r="C681" s="39" t="s">
        <v>1536</v>
      </c>
      <c r="D681" s="40"/>
      <c r="E681" s="39" t="s">
        <v>1537</v>
      </c>
      <c r="F681" s="40"/>
      <c r="G681" s="40"/>
      <c r="H681" s="40"/>
      <c r="I681" s="40"/>
      <c r="J681" s="40"/>
      <c r="K681" s="99" t="s">
        <v>1766</v>
      </c>
      <c r="L681" s="40"/>
      <c r="M681" s="99" t="s">
        <v>1766</v>
      </c>
      <c r="N681" s="40"/>
      <c r="O681" s="99" t="s">
        <v>1767</v>
      </c>
      <c r="P681" s="40"/>
      <c r="Q681" s="99" t="s">
        <v>1768</v>
      </c>
      <c r="R681" s="40"/>
    </row>
    <row r="682" spans="1:18" ht="12.75">
      <c r="A682" s="48" t="s">
        <v>1</v>
      </c>
      <c r="B682" s="40"/>
      <c r="C682" s="48" t="s">
        <v>1740</v>
      </c>
      <c r="D682" s="40"/>
      <c r="E682" s="48" t="s">
        <v>1741</v>
      </c>
      <c r="F682" s="40"/>
      <c r="G682" s="40"/>
      <c r="H682" s="40"/>
      <c r="I682" s="40"/>
      <c r="J682" s="40"/>
      <c r="K682" s="61" t="s">
        <v>1</v>
      </c>
      <c r="L682" s="40"/>
      <c r="M682" s="61" t="s">
        <v>1</v>
      </c>
      <c r="N682" s="40"/>
      <c r="O682" s="61" t="s">
        <v>1767</v>
      </c>
      <c r="P682" s="40"/>
      <c r="Q682" s="61" t="s">
        <v>1</v>
      </c>
      <c r="R682" s="40"/>
    </row>
    <row r="683" spans="1:18" ht="12.75">
      <c r="A683" s="74"/>
      <c r="B683" s="40"/>
      <c r="C683" s="74" t="s">
        <v>1769</v>
      </c>
      <c r="D683" s="40"/>
      <c r="E683" s="74" t="s">
        <v>1770</v>
      </c>
      <c r="F683" s="40"/>
      <c r="G683" s="40"/>
      <c r="H683" s="40"/>
      <c r="I683" s="40"/>
      <c r="J683" s="40"/>
      <c r="K683" s="100" t="s">
        <v>1771</v>
      </c>
      <c r="L683" s="40"/>
      <c r="M683" s="100" t="s">
        <v>1771</v>
      </c>
      <c r="N683" s="40"/>
      <c r="O683" s="100" t="s">
        <v>1772</v>
      </c>
      <c r="P683" s="40"/>
      <c r="Q683" s="100" t="s">
        <v>1773</v>
      </c>
      <c r="R683" s="40"/>
    </row>
    <row r="684" spans="1:18" ht="12.75">
      <c r="A684" s="39" t="s">
        <v>1</v>
      </c>
      <c r="B684" s="40"/>
      <c r="C684" s="39" t="s">
        <v>1536</v>
      </c>
      <c r="D684" s="40"/>
      <c r="E684" s="39" t="s">
        <v>1537</v>
      </c>
      <c r="F684" s="40"/>
      <c r="G684" s="40"/>
      <c r="H684" s="40"/>
      <c r="I684" s="40"/>
      <c r="J684" s="40"/>
      <c r="K684" s="99" t="s">
        <v>1774</v>
      </c>
      <c r="L684" s="40"/>
      <c r="M684" s="99" t="s">
        <v>1774</v>
      </c>
      <c r="N684" s="40"/>
      <c r="O684" s="99" t="s">
        <v>1774</v>
      </c>
      <c r="P684" s="40"/>
      <c r="Q684" s="99" t="s">
        <v>278</v>
      </c>
      <c r="R684" s="40"/>
    </row>
    <row r="685" spans="1:18" ht="12.75">
      <c r="A685" s="48" t="s">
        <v>1</v>
      </c>
      <c r="B685" s="40"/>
      <c r="C685" s="48" t="s">
        <v>1740</v>
      </c>
      <c r="D685" s="40"/>
      <c r="E685" s="48" t="s">
        <v>1741</v>
      </c>
      <c r="F685" s="40"/>
      <c r="G685" s="40"/>
      <c r="H685" s="40"/>
      <c r="I685" s="40"/>
      <c r="J685" s="40"/>
      <c r="K685" s="61" t="s">
        <v>1</v>
      </c>
      <c r="L685" s="40"/>
      <c r="M685" s="61" t="s">
        <v>1</v>
      </c>
      <c r="N685" s="40"/>
      <c r="O685" s="61" t="s">
        <v>1774</v>
      </c>
      <c r="P685" s="40"/>
      <c r="Q685" s="61" t="s">
        <v>1</v>
      </c>
      <c r="R685" s="40"/>
    </row>
    <row r="686" spans="1:18" ht="12.75">
      <c r="A686" s="39" t="s">
        <v>1</v>
      </c>
      <c r="B686" s="40"/>
      <c r="C686" s="39" t="s">
        <v>1071</v>
      </c>
      <c r="D686" s="40"/>
      <c r="E686" s="39" t="s">
        <v>1072</v>
      </c>
      <c r="F686" s="40"/>
      <c r="G686" s="40"/>
      <c r="H686" s="40"/>
      <c r="I686" s="40"/>
      <c r="J686" s="40"/>
      <c r="K686" s="99" t="s">
        <v>1775</v>
      </c>
      <c r="L686" s="40"/>
      <c r="M686" s="99" t="s">
        <v>1775</v>
      </c>
      <c r="N686" s="40"/>
      <c r="O686" s="99" t="s">
        <v>1776</v>
      </c>
      <c r="P686" s="40"/>
      <c r="Q686" s="99" t="s">
        <v>1777</v>
      </c>
      <c r="R686" s="40"/>
    </row>
    <row r="687" spans="1:18" ht="12.75">
      <c r="A687" s="48" t="s">
        <v>1</v>
      </c>
      <c r="B687" s="40"/>
      <c r="C687" s="48" t="s">
        <v>1074</v>
      </c>
      <c r="D687" s="40"/>
      <c r="E687" s="48" t="s">
        <v>1072</v>
      </c>
      <c r="F687" s="40"/>
      <c r="G687" s="40"/>
      <c r="H687" s="40"/>
      <c r="I687" s="40"/>
      <c r="J687" s="40"/>
      <c r="K687" s="61" t="s">
        <v>1</v>
      </c>
      <c r="L687" s="40"/>
      <c r="M687" s="61" t="s">
        <v>1</v>
      </c>
      <c r="N687" s="40"/>
      <c r="O687" s="61" t="s">
        <v>1776</v>
      </c>
      <c r="P687" s="40"/>
      <c r="Q687" s="61" t="s">
        <v>1</v>
      </c>
      <c r="R687" s="40"/>
    </row>
    <row r="688" spans="1:18" ht="12.75">
      <c r="A688" s="74"/>
      <c r="B688" s="40"/>
      <c r="C688" s="74" t="s">
        <v>1778</v>
      </c>
      <c r="D688" s="40"/>
      <c r="E688" s="74" t="s">
        <v>1779</v>
      </c>
      <c r="F688" s="40"/>
      <c r="G688" s="40"/>
      <c r="H688" s="40"/>
      <c r="I688" s="40"/>
      <c r="J688" s="40"/>
      <c r="K688" s="100" t="s">
        <v>1208</v>
      </c>
      <c r="L688" s="40"/>
      <c r="M688" s="100" t="s">
        <v>1208</v>
      </c>
      <c r="N688" s="40"/>
      <c r="O688" s="100" t="s">
        <v>1780</v>
      </c>
      <c r="P688" s="40"/>
      <c r="Q688" s="100" t="s">
        <v>1781</v>
      </c>
      <c r="R688" s="40"/>
    </row>
    <row r="689" spans="1:18" ht="12.75">
      <c r="A689" s="39" t="s">
        <v>1</v>
      </c>
      <c r="B689" s="40"/>
      <c r="C689" s="39" t="s">
        <v>1071</v>
      </c>
      <c r="D689" s="40"/>
      <c r="E689" s="39" t="s">
        <v>1072</v>
      </c>
      <c r="F689" s="40"/>
      <c r="G689" s="40"/>
      <c r="H689" s="40"/>
      <c r="I689" s="40"/>
      <c r="J689" s="40"/>
      <c r="K689" s="99" t="s">
        <v>1208</v>
      </c>
      <c r="L689" s="40"/>
      <c r="M689" s="99" t="s">
        <v>1208</v>
      </c>
      <c r="N689" s="40"/>
      <c r="O689" s="99" t="s">
        <v>1780</v>
      </c>
      <c r="P689" s="40"/>
      <c r="Q689" s="99" t="s">
        <v>1781</v>
      </c>
      <c r="R689" s="40"/>
    </row>
    <row r="690" spans="1:18" ht="12.75">
      <c r="A690" s="48" t="s">
        <v>1</v>
      </c>
      <c r="B690" s="40"/>
      <c r="C690" s="48" t="s">
        <v>1074</v>
      </c>
      <c r="D690" s="40"/>
      <c r="E690" s="48" t="s">
        <v>1072</v>
      </c>
      <c r="F690" s="40"/>
      <c r="G690" s="40"/>
      <c r="H690" s="40"/>
      <c r="I690" s="40"/>
      <c r="J690" s="40"/>
      <c r="K690" s="61" t="s">
        <v>1</v>
      </c>
      <c r="L690" s="40"/>
      <c r="M690" s="61" t="s">
        <v>1</v>
      </c>
      <c r="N690" s="40"/>
      <c r="O690" s="61" t="s">
        <v>1780</v>
      </c>
      <c r="P690" s="40"/>
      <c r="Q690" s="61" t="s">
        <v>1</v>
      </c>
      <c r="R690" s="40"/>
    </row>
    <row r="691" spans="1:18" ht="12.75">
      <c r="A691" s="74"/>
      <c r="B691" s="40"/>
      <c r="C691" s="74" t="s">
        <v>1782</v>
      </c>
      <c r="D691" s="40"/>
      <c r="E691" s="74" t="s">
        <v>1783</v>
      </c>
      <c r="F691" s="40"/>
      <c r="G691" s="40"/>
      <c r="H691" s="40"/>
      <c r="I691" s="40"/>
      <c r="J691" s="40"/>
      <c r="K691" s="100" t="s">
        <v>1784</v>
      </c>
      <c r="L691" s="40"/>
      <c r="M691" s="100" t="s">
        <v>1784</v>
      </c>
      <c r="N691" s="40"/>
      <c r="O691" s="100" t="s">
        <v>1785</v>
      </c>
      <c r="P691" s="40"/>
      <c r="Q691" s="100" t="s">
        <v>1786</v>
      </c>
      <c r="R691" s="40"/>
    </row>
    <row r="692" spans="1:18" ht="12.75">
      <c r="A692" s="39" t="s">
        <v>1</v>
      </c>
      <c r="B692" s="40"/>
      <c r="C692" s="39" t="s">
        <v>1701</v>
      </c>
      <c r="D692" s="40"/>
      <c r="E692" s="39" t="s">
        <v>1702</v>
      </c>
      <c r="F692" s="40"/>
      <c r="G692" s="40"/>
      <c r="H692" s="40"/>
      <c r="I692" s="40"/>
      <c r="J692" s="40"/>
      <c r="K692" s="99" t="s">
        <v>1784</v>
      </c>
      <c r="L692" s="40"/>
      <c r="M692" s="99" t="s">
        <v>1784</v>
      </c>
      <c r="N692" s="40"/>
      <c r="O692" s="99" t="s">
        <v>1785</v>
      </c>
      <c r="P692" s="40"/>
      <c r="Q692" s="99" t="s">
        <v>1786</v>
      </c>
      <c r="R692" s="40"/>
    </row>
    <row r="693" spans="1:18" ht="20.25" customHeight="1">
      <c r="A693" s="48" t="s">
        <v>1</v>
      </c>
      <c r="B693" s="40"/>
      <c r="C693" s="48" t="s">
        <v>1703</v>
      </c>
      <c r="D693" s="40"/>
      <c r="E693" s="149" t="s">
        <v>1946</v>
      </c>
      <c r="F693" s="122"/>
      <c r="G693" s="122"/>
      <c r="H693" s="122"/>
      <c r="I693" s="122"/>
      <c r="J693" s="122"/>
      <c r="K693" s="61" t="s">
        <v>1</v>
      </c>
      <c r="L693" s="40"/>
      <c r="M693" s="61" t="s">
        <v>1</v>
      </c>
      <c r="N693" s="40"/>
      <c r="O693" s="61" t="s">
        <v>1785</v>
      </c>
      <c r="P693" s="40"/>
      <c r="Q693" s="61" t="s">
        <v>1</v>
      </c>
      <c r="R693" s="40"/>
    </row>
    <row r="694" spans="1:18" ht="12.75">
      <c r="A694" s="74"/>
      <c r="B694" s="40"/>
      <c r="C694" s="74" t="s">
        <v>1787</v>
      </c>
      <c r="D694" s="40"/>
      <c r="E694" s="74" t="s">
        <v>1788</v>
      </c>
      <c r="F694" s="40"/>
      <c r="G694" s="40"/>
      <c r="H694" s="40"/>
      <c r="I694" s="40"/>
      <c r="J694" s="40"/>
      <c r="K694" s="100" t="s">
        <v>1335</v>
      </c>
      <c r="L694" s="40"/>
      <c r="M694" s="100" t="s">
        <v>1335</v>
      </c>
      <c r="N694" s="40"/>
      <c r="O694" s="100" t="s">
        <v>858</v>
      </c>
      <c r="P694" s="40"/>
      <c r="Q694" s="100" t="s">
        <v>1789</v>
      </c>
      <c r="R694" s="40"/>
    </row>
    <row r="695" spans="1:18" ht="12.75">
      <c r="A695" s="39" t="s">
        <v>1</v>
      </c>
      <c r="B695" s="40"/>
      <c r="C695" s="39" t="s">
        <v>1071</v>
      </c>
      <c r="D695" s="40"/>
      <c r="E695" s="39" t="s">
        <v>1072</v>
      </c>
      <c r="F695" s="40"/>
      <c r="G695" s="40"/>
      <c r="H695" s="40"/>
      <c r="I695" s="40"/>
      <c r="J695" s="40"/>
      <c r="K695" s="99" t="s">
        <v>1335</v>
      </c>
      <c r="L695" s="40"/>
      <c r="M695" s="99" t="s">
        <v>1335</v>
      </c>
      <c r="N695" s="40"/>
      <c r="O695" s="99" t="s">
        <v>858</v>
      </c>
      <c r="P695" s="40"/>
      <c r="Q695" s="99" t="s">
        <v>1789</v>
      </c>
      <c r="R695" s="40"/>
    </row>
    <row r="696" spans="1:18" ht="12.75">
      <c r="A696" s="48" t="s">
        <v>1</v>
      </c>
      <c r="B696" s="40"/>
      <c r="C696" s="48" t="s">
        <v>1074</v>
      </c>
      <c r="D696" s="40"/>
      <c r="E696" s="48" t="s">
        <v>1072</v>
      </c>
      <c r="F696" s="40"/>
      <c r="G696" s="40"/>
      <c r="H696" s="40"/>
      <c r="I696" s="40"/>
      <c r="J696" s="40"/>
      <c r="K696" s="61" t="s">
        <v>1</v>
      </c>
      <c r="L696" s="40"/>
      <c r="M696" s="61" t="s">
        <v>1</v>
      </c>
      <c r="N696" s="40"/>
      <c r="O696" s="61" t="s">
        <v>858</v>
      </c>
      <c r="P696" s="40"/>
      <c r="Q696" s="61" t="s">
        <v>1</v>
      </c>
      <c r="R696" s="40"/>
    </row>
    <row r="697" spans="1:18" ht="12.75">
      <c r="A697" s="74"/>
      <c r="B697" s="40"/>
      <c r="C697" s="74" t="s">
        <v>1790</v>
      </c>
      <c r="D697" s="40"/>
      <c r="E697" s="74" t="s">
        <v>1791</v>
      </c>
      <c r="F697" s="40"/>
      <c r="G697" s="40"/>
      <c r="H697" s="40"/>
      <c r="I697" s="40"/>
      <c r="J697" s="40"/>
      <c r="K697" s="100" t="s">
        <v>1241</v>
      </c>
      <c r="L697" s="40"/>
      <c r="M697" s="100" t="s">
        <v>1241</v>
      </c>
      <c r="N697" s="40"/>
      <c r="O697" s="100" t="s">
        <v>1792</v>
      </c>
      <c r="P697" s="40"/>
      <c r="Q697" s="100" t="s">
        <v>1793</v>
      </c>
      <c r="R697" s="40"/>
    </row>
    <row r="698" spans="1:18" ht="12.75">
      <c r="A698" s="39" t="s">
        <v>1</v>
      </c>
      <c r="B698" s="40"/>
      <c r="C698" s="39" t="s">
        <v>1071</v>
      </c>
      <c r="D698" s="40"/>
      <c r="E698" s="39" t="s">
        <v>1072</v>
      </c>
      <c r="F698" s="40"/>
      <c r="G698" s="40"/>
      <c r="H698" s="40"/>
      <c r="I698" s="40"/>
      <c r="J698" s="40"/>
      <c r="K698" s="99" t="s">
        <v>1241</v>
      </c>
      <c r="L698" s="40"/>
      <c r="M698" s="99" t="s">
        <v>1241</v>
      </c>
      <c r="N698" s="40"/>
      <c r="O698" s="99" t="s">
        <v>1792</v>
      </c>
      <c r="P698" s="40"/>
      <c r="Q698" s="99" t="s">
        <v>1793</v>
      </c>
      <c r="R698" s="40"/>
    </row>
    <row r="699" spans="1:18" ht="12.75">
      <c r="A699" s="48" t="s">
        <v>1</v>
      </c>
      <c r="B699" s="40"/>
      <c r="C699" s="48" t="s">
        <v>1074</v>
      </c>
      <c r="D699" s="40"/>
      <c r="E699" s="48" t="s">
        <v>1072</v>
      </c>
      <c r="F699" s="40"/>
      <c r="G699" s="40"/>
      <c r="H699" s="40"/>
      <c r="I699" s="40"/>
      <c r="J699" s="40"/>
      <c r="K699" s="61" t="s">
        <v>1</v>
      </c>
      <c r="L699" s="40"/>
      <c r="M699" s="61" t="s">
        <v>1</v>
      </c>
      <c r="N699" s="40"/>
      <c r="O699" s="61" t="s">
        <v>1792</v>
      </c>
      <c r="P699" s="40"/>
      <c r="Q699" s="61" t="s">
        <v>1</v>
      </c>
      <c r="R699" s="40"/>
    </row>
    <row r="700" spans="1:18" ht="32.25" customHeight="1">
      <c r="A700" s="145"/>
      <c r="B700" s="127"/>
      <c r="C700" s="145" t="s">
        <v>1794</v>
      </c>
      <c r="D700" s="127"/>
      <c r="E700" s="146" t="s">
        <v>1795</v>
      </c>
      <c r="F700" s="147"/>
      <c r="G700" s="147"/>
      <c r="H700" s="147"/>
      <c r="I700" s="147"/>
      <c r="J700" s="147"/>
      <c r="K700" s="148" t="s">
        <v>997</v>
      </c>
      <c r="L700" s="127"/>
      <c r="M700" s="148" t="s">
        <v>997</v>
      </c>
      <c r="N700" s="127"/>
      <c r="O700" s="148" t="s">
        <v>43</v>
      </c>
      <c r="P700" s="127"/>
      <c r="Q700" s="148" t="s">
        <v>45</v>
      </c>
      <c r="R700" s="127"/>
    </row>
    <row r="701" spans="1:18" ht="12.75">
      <c r="A701" s="39" t="s">
        <v>1</v>
      </c>
      <c r="B701" s="40"/>
      <c r="C701" s="39" t="s">
        <v>1071</v>
      </c>
      <c r="D701" s="40"/>
      <c r="E701" s="39" t="s">
        <v>1072</v>
      </c>
      <c r="F701" s="40"/>
      <c r="G701" s="40"/>
      <c r="H701" s="40"/>
      <c r="I701" s="40"/>
      <c r="J701" s="40"/>
      <c r="K701" s="99" t="s">
        <v>997</v>
      </c>
      <c r="L701" s="40"/>
      <c r="M701" s="99" t="s">
        <v>997</v>
      </c>
      <c r="N701" s="40"/>
      <c r="O701" s="99" t="s">
        <v>43</v>
      </c>
      <c r="P701" s="40"/>
      <c r="Q701" s="99" t="s">
        <v>45</v>
      </c>
      <c r="R701" s="40"/>
    </row>
    <row r="702" spans="1:18" ht="12.75">
      <c r="A702" s="119" t="s">
        <v>1</v>
      </c>
      <c r="B702" s="40"/>
      <c r="C702" s="119" t="s">
        <v>1796</v>
      </c>
      <c r="D702" s="40"/>
      <c r="E702" s="119" t="s">
        <v>1797</v>
      </c>
      <c r="F702" s="40"/>
      <c r="G702" s="40"/>
      <c r="H702" s="40"/>
      <c r="I702" s="40"/>
      <c r="J702" s="40"/>
      <c r="K702" s="120" t="s">
        <v>696</v>
      </c>
      <c r="L702" s="40"/>
      <c r="M702" s="120" t="s">
        <v>696</v>
      </c>
      <c r="N702" s="40"/>
      <c r="O702" s="120" t="s">
        <v>697</v>
      </c>
      <c r="P702" s="40"/>
      <c r="Q702" s="120" t="s">
        <v>699</v>
      </c>
      <c r="R702" s="40"/>
    </row>
    <row r="703" spans="1:18" ht="12.75">
      <c r="A703" s="74"/>
      <c r="B703" s="40"/>
      <c r="C703" s="74" t="s">
        <v>1009</v>
      </c>
      <c r="D703" s="40"/>
      <c r="E703" s="74" t="s">
        <v>1798</v>
      </c>
      <c r="F703" s="40"/>
      <c r="G703" s="40"/>
      <c r="H703" s="40"/>
      <c r="I703" s="40"/>
      <c r="J703" s="40"/>
      <c r="K703" s="100" t="s">
        <v>1799</v>
      </c>
      <c r="L703" s="40"/>
      <c r="M703" s="100" t="s">
        <v>1799</v>
      </c>
      <c r="N703" s="40"/>
      <c r="O703" s="100" t="s">
        <v>697</v>
      </c>
      <c r="P703" s="40"/>
      <c r="Q703" s="100" t="s">
        <v>1800</v>
      </c>
      <c r="R703" s="40"/>
    </row>
    <row r="704" spans="1:18" ht="12.75">
      <c r="A704" s="39" t="s">
        <v>1</v>
      </c>
      <c r="B704" s="40"/>
      <c r="C704" s="39" t="s">
        <v>1071</v>
      </c>
      <c r="D704" s="40"/>
      <c r="E704" s="39" t="s">
        <v>1072</v>
      </c>
      <c r="F704" s="40"/>
      <c r="G704" s="40"/>
      <c r="H704" s="40"/>
      <c r="I704" s="40"/>
      <c r="J704" s="40"/>
      <c r="K704" s="99" t="s">
        <v>1799</v>
      </c>
      <c r="L704" s="40"/>
      <c r="M704" s="99" t="s">
        <v>1799</v>
      </c>
      <c r="N704" s="40"/>
      <c r="O704" s="99" t="s">
        <v>697</v>
      </c>
      <c r="P704" s="40"/>
      <c r="Q704" s="99" t="s">
        <v>1800</v>
      </c>
      <c r="R704" s="40"/>
    </row>
    <row r="705" spans="1:18" ht="12.75">
      <c r="A705" s="48" t="s">
        <v>1</v>
      </c>
      <c r="B705" s="40"/>
      <c r="C705" s="48" t="s">
        <v>1074</v>
      </c>
      <c r="D705" s="40"/>
      <c r="E705" s="48" t="s">
        <v>1072</v>
      </c>
      <c r="F705" s="40"/>
      <c r="G705" s="40"/>
      <c r="H705" s="40"/>
      <c r="I705" s="40"/>
      <c r="J705" s="40"/>
      <c r="K705" s="61" t="s">
        <v>1</v>
      </c>
      <c r="L705" s="40"/>
      <c r="M705" s="61" t="s">
        <v>1</v>
      </c>
      <c r="N705" s="40"/>
      <c r="O705" s="61" t="s">
        <v>697</v>
      </c>
      <c r="P705" s="40"/>
      <c r="Q705" s="61" t="s">
        <v>1</v>
      </c>
      <c r="R705" s="40"/>
    </row>
    <row r="706" spans="1:18" ht="12.75">
      <c r="A706" s="74"/>
      <c r="B706" s="40"/>
      <c r="C706" s="74" t="s">
        <v>1225</v>
      </c>
      <c r="D706" s="40"/>
      <c r="E706" s="74" t="s">
        <v>1801</v>
      </c>
      <c r="F706" s="40"/>
      <c r="G706" s="40"/>
      <c r="H706" s="40"/>
      <c r="I706" s="40"/>
      <c r="J706" s="40"/>
      <c r="K706" s="100" t="s">
        <v>1305</v>
      </c>
      <c r="L706" s="40"/>
      <c r="M706" s="100" t="s">
        <v>1305</v>
      </c>
      <c r="N706" s="40"/>
      <c r="O706" s="100" t="s">
        <v>43</v>
      </c>
      <c r="P706" s="40"/>
      <c r="Q706" s="100" t="s">
        <v>45</v>
      </c>
      <c r="R706" s="40"/>
    </row>
    <row r="707" spans="1:18" ht="12.75">
      <c r="A707" s="39" t="s">
        <v>1</v>
      </c>
      <c r="B707" s="40"/>
      <c r="C707" s="39" t="s">
        <v>1536</v>
      </c>
      <c r="D707" s="40"/>
      <c r="E707" s="39" t="s">
        <v>1537</v>
      </c>
      <c r="F707" s="40"/>
      <c r="G707" s="40"/>
      <c r="H707" s="40"/>
      <c r="I707" s="40"/>
      <c r="J707" s="40"/>
      <c r="K707" s="99" t="s">
        <v>1305</v>
      </c>
      <c r="L707" s="40"/>
      <c r="M707" s="99" t="s">
        <v>1305</v>
      </c>
      <c r="N707" s="40"/>
      <c r="O707" s="99" t="s">
        <v>43</v>
      </c>
      <c r="P707" s="40"/>
      <c r="Q707" s="99" t="s">
        <v>45</v>
      </c>
      <c r="R707" s="40"/>
    </row>
    <row r="708" spans="1:18" ht="12.75">
      <c r="A708" s="119" t="s">
        <v>1</v>
      </c>
      <c r="B708" s="40"/>
      <c r="C708" s="119" t="s">
        <v>1007</v>
      </c>
      <c r="D708" s="40"/>
      <c r="E708" s="119" t="s">
        <v>1008</v>
      </c>
      <c r="F708" s="40"/>
      <c r="G708" s="40"/>
      <c r="H708" s="40"/>
      <c r="I708" s="40"/>
      <c r="J708" s="40"/>
      <c r="K708" s="120" t="s">
        <v>1802</v>
      </c>
      <c r="L708" s="40"/>
      <c r="M708" s="120" t="s">
        <v>1802</v>
      </c>
      <c r="N708" s="40"/>
      <c r="O708" s="120" t="s">
        <v>1803</v>
      </c>
      <c r="P708" s="40"/>
      <c r="Q708" s="120" t="s">
        <v>1804</v>
      </c>
      <c r="R708" s="40"/>
    </row>
    <row r="709" spans="1:18" ht="12.75">
      <c r="A709" s="74"/>
      <c r="B709" s="40"/>
      <c r="C709" s="74" t="s">
        <v>966</v>
      </c>
      <c r="D709" s="40"/>
      <c r="E709" s="74" t="s">
        <v>1805</v>
      </c>
      <c r="F709" s="40"/>
      <c r="G709" s="40"/>
      <c r="H709" s="40"/>
      <c r="I709" s="40"/>
      <c r="J709" s="40"/>
      <c r="K709" s="100" t="s">
        <v>1806</v>
      </c>
      <c r="L709" s="40"/>
      <c r="M709" s="100" t="s">
        <v>1806</v>
      </c>
      <c r="N709" s="40"/>
      <c r="O709" s="100" t="s">
        <v>1807</v>
      </c>
      <c r="P709" s="40"/>
      <c r="Q709" s="100" t="s">
        <v>821</v>
      </c>
      <c r="R709" s="40"/>
    </row>
    <row r="710" spans="1:18" ht="12.75">
      <c r="A710" s="39" t="s">
        <v>1</v>
      </c>
      <c r="B710" s="40"/>
      <c r="C710" s="39" t="s">
        <v>907</v>
      </c>
      <c r="D710" s="40"/>
      <c r="E710" s="39" t="s">
        <v>908</v>
      </c>
      <c r="F710" s="40"/>
      <c r="G710" s="40"/>
      <c r="H710" s="40"/>
      <c r="I710" s="40"/>
      <c r="J710" s="40"/>
      <c r="K710" s="99" t="s">
        <v>1806</v>
      </c>
      <c r="L710" s="40"/>
      <c r="M710" s="99" t="s">
        <v>1806</v>
      </c>
      <c r="N710" s="40"/>
      <c r="O710" s="99" t="s">
        <v>1807</v>
      </c>
      <c r="P710" s="40"/>
      <c r="Q710" s="99" t="s">
        <v>821</v>
      </c>
      <c r="R710" s="40"/>
    </row>
    <row r="711" spans="1:18" ht="12.75">
      <c r="A711" s="48" t="s">
        <v>1</v>
      </c>
      <c r="B711" s="40"/>
      <c r="C711" s="48" t="s">
        <v>1252</v>
      </c>
      <c r="D711" s="40"/>
      <c r="E711" s="48" t="s">
        <v>1253</v>
      </c>
      <c r="F711" s="40"/>
      <c r="G711" s="40"/>
      <c r="H711" s="40"/>
      <c r="I711" s="40"/>
      <c r="J711" s="40"/>
      <c r="K711" s="61" t="s">
        <v>1</v>
      </c>
      <c r="L711" s="40"/>
      <c r="M711" s="61" t="s">
        <v>1</v>
      </c>
      <c r="N711" s="40"/>
      <c r="O711" s="61" t="s">
        <v>1808</v>
      </c>
      <c r="P711" s="40"/>
      <c r="Q711" s="61" t="s">
        <v>1</v>
      </c>
      <c r="R711" s="40"/>
    </row>
    <row r="712" spans="1:18" ht="12.75">
      <c r="A712" s="48" t="s">
        <v>1</v>
      </c>
      <c r="B712" s="40"/>
      <c r="C712" s="48" t="s">
        <v>1254</v>
      </c>
      <c r="D712" s="40"/>
      <c r="E712" s="48" t="s">
        <v>1255</v>
      </c>
      <c r="F712" s="40"/>
      <c r="G712" s="40"/>
      <c r="H712" s="40"/>
      <c r="I712" s="40"/>
      <c r="J712" s="40"/>
      <c r="K712" s="61" t="s">
        <v>1</v>
      </c>
      <c r="L712" s="40"/>
      <c r="M712" s="61" t="s">
        <v>1</v>
      </c>
      <c r="N712" s="40"/>
      <c r="O712" s="61" t="s">
        <v>1809</v>
      </c>
      <c r="P712" s="40"/>
      <c r="Q712" s="61" t="s">
        <v>1</v>
      </c>
      <c r="R712" s="40"/>
    </row>
    <row r="713" spans="1:18" ht="12.75">
      <c r="A713" s="74"/>
      <c r="B713" s="40"/>
      <c r="C713" s="74" t="s">
        <v>985</v>
      </c>
      <c r="D713" s="40"/>
      <c r="E713" s="74" t="s">
        <v>1810</v>
      </c>
      <c r="F713" s="40"/>
      <c r="G713" s="40"/>
      <c r="H713" s="40"/>
      <c r="I713" s="40"/>
      <c r="J713" s="40"/>
      <c r="K713" s="100" t="s">
        <v>647</v>
      </c>
      <c r="L713" s="40"/>
      <c r="M713" s="100" t="s">
        <v>647</v>
      </c>
      <c r="N713" s="40"/>
      <c r="O713" s="100" t="s">
        <v>1811</v>
      </c>
      <c r="P713" s="40"/>
      <c r="Q713" s="100" t="s">
        <v>1812</v>
      </c>
      <c r="R713" s="40"/>
    </row>
    <row r="714" spans="1:18" ht="12.75">
      <c r="A714" s="39" t="s">
        <v>1</v>
      </c>
      <c r="B714" s="40"/>
      <c r="C714" s="39" t="s">
        <v>907</v>
      </c>
      <c r="D714" s="40"/>
      <c r="E714" s="39" t="s">
        <v>908</v>
      </c>
      <c r="F714" s="40"/>
      <c r="G714" s="40"/>
      <c r="H714" s="40"/>
      <c r="I714" s="40"/>
      <c r="J714" s="40"/>
      <c r="K714" s="99" t="s">
        <v>647</v>
      </c>
      <c r="L714" s="40"/>
      <c r="M714" s="99" t="s">
        <v>647</v>
      </c>
      <c r="N714" s="40"/>
      <c r="O714" s="99" t="s">
        <v>1811</v>
      </c>
      <c r="P714" s="40"/>
      <c r="Q714" s="99" t="s">
        <v>1812</v>
      </c>
      <c r="R714" s="40"/>
    </row>
    <row r="715" spans="1:18" ht="12.75">
      <c r="A715" s="48" t="s">
        <v>1</v>
      </c>
      <c r="B715" s="40"/>
      <c r="C715" s="48" t="s">
        <v>1254</v>
      </c>
      <c r="D715" s="40"/>
      <c r="E715" s="48" t="s">
        <v>1255</v>
      </c>
      <c r="F715" s="40"/>
      <c r="G715" s="40"/>
      <c r="H715" s="40"/>
      <c r="I715" s="40"/>
      <c r="J715" s="40"/>
      <c r="K715" s="61" t="s">
        <v>1</v>
      </c>
      <c r="L715" s="40"/>
      <c r="M715" s="61" t="s">
        <v>1</v>
      </c>
      <c r="N715" s="40"/>
      <c r="O715" s="61" t="s">
        <v>1811</v>
      </c>
      <c r="P715" s="40"/>
      <c r="Q715" s="61" t="s">
        <v>1</v>
      </c>
      <c r="R715" s="40"/>
    </row>
    <row r="716" spans="1:18" ht="12.75">
      <c r="A716" s="119" t="s">
        <v>1</v>
      </c>
      <c r="B716" s="40"/>
      <c r="C716" s="119" t="s">
        <v>1813</v>
      </c>
      <c r="D716" s="40"/>
      <c r="E716" s="119" t="s">
        <v>1814</v>
      </c>
      <c r="F716" s="40"/>
      <c r="G716" s="40"/>
      <c r="H716" s="40"/>
      <c r="I716" s="40"/>
      <c r="J716" s="40"/>
      <c r="K716" s="120" t="s">
        <v>1815</v>
      </c>
      <c r="L716" s="40"/>
      <c r="M716" s="120" t="s">
        <v>1815</v>
      </c>
      <c r="N716" s="40"/>
      <c r="O716" s="120" t="s">
        <v>1816</v>
      </c>
      <c r="P716" s="40"/>
      <c r="Q716" s="120" t="s">
        <v>1817</v>
      </c>
      <c r="R716" s="40"/>
    </row>
    <row r="717" spans="1:18" ht="12.75">
      <c r="A717" s="74"/>
      <c r="B717" s="40"/>
      <c r="C717" s="74" t="s">
        <v>822</v>
      </c>
      <c r="D717" s="40"/>
      <c r="E717" s="74" t="s">
        <v>1818</v>
      </c>
      <c r="F717" s="40"/>
      <c r="G717" s="40"/>
      <c r="H717" s="40"/>
      <c r="I717" s="40"/>
      <c r="J717" s="40"/>
      <c r="K717" s="100" t="s">
        <v>1819</v>
      </c>
      <c r="L717" s="40"/>
      <c r="M717" s="100" t="s">
        <v>1819</v>
      </c>
      <c r="N717" s="40"/>
      <c r="O717" s="100" t="s">
        <v>1820</v>
      </c>
      <c r="P717" s="40"/>
      <c r="Q717" s="100" t="s">
        <v>1821</v>
      </c>
      <c r="R717" s="40"/>
    </row>
    <row r="718" spans="1:18" ht="12.75">
      <c r="A718" s="39" t="s">
        <v>1</v>
      </c>
      <c r="B718" s="40"/>
      <c r="C718" s="39" t="s">
        <v>861</v>
      </c>
      <c r="D718" s="40"/>
      <c r="E718" s="39" t="s">
        <v>862</v>
      </c>
      <c r="F718" s="40"/>
      <c r="G718" s="40"/>
      <c r="H718" s="40"/>
      <c r="I718" s="40"/>
      <c r="J718" s="40"/>
      <c r="K718" s="99" t="s">
        <v>858</v>
      </c>
      <c r="L718" s="40"/>
      <c r="M718" s="99" t="s">
        <v>858</v>
      </c>
      <c r="N718" s="40"/>
      <c r="O718" s="99" t="s">
        <v>1822</v>
      </c>
      <c r="P718" s="40"/>
      <c r="Q718" s="99" t="s">
        <v>1823</v>
      </c>
      <c r="R718" s="40"/>
    </row>
    <row r="719" spans="1:18" ht="12.75">
      <c r="A719" s="48" t="s">
        <v>1</v>
      </c>
      <c r="B719" s="40"/>
      <c r="C719" s="48" t="s">
        <v>939</v>
      </c>
      <c r="D719" s="40"/>
      <c r="E719" s="48" t="s">
        <v>862</v>
      </c>
      <c r="F719" s="40"/>
      <c r="G719" s="40"/>
      <c r="H719" s="40"/>
      <c r="I719" s="40"/>
      <c r="J719" s="40"/>
      <c r="K719" s="61" t="s">
        <v>1</v>
      </c>
      <c r="L719" s="40"/>
      <c r="M719" s="61" t="s">
        <v>1</v>
      </c>
      <c r="N719" s="40"/>
      <c r="O719" s="61" t="s">
        <v>1822</v>
      </c>
      <c r="P719" s="40"/>
      <c r="Q719" s="61" t="s">
        <v>1</v>
      </c>
      <c r="R719" s="40"/>
    </row>
    <row r="720" spans="1:18" ht="12.75">
      <c r="A720" s="39" t="s">
        <v>1</v>
      </c>
      <c r="B720" s="40"/>
      <c r="C720" s="39" t="s">
        <v>995</v>
      </c>
      <c r="D720" s="40"/>
      <c r="E720" s="39" t="s">
        <v>996</v>
      </c>
      <c r="F720" s="40"/>
      <c r="G720" s="40"/>
      <c r="H720" s="40"/>
      <c r="I720" s="40"/>
      <c r="J720" s="40"/>
      <c r="K720" s="99" t="s">
        <v>1824</v>
      </c>
      <c r="L720" s="40"/>
      <c r="M720" s="99" t="s">
        <v>1824</v>
      </c>
      <c r="N720" s="40"/>
      <c r="O720" s="99" t="s">
        <v>1825</v>
      </c>
      <c r="P720" s="40"/>
      <c r="Q720" s="99" t="s">
        <v>278</v>
      </c>
      <c r="R720" s="40"/>
    </row>
    <row r="721" spans="1:18" ht="12.75">
      <c r="A721" s="48" t="s">
        <v>1</v>
      </c>
      <c r="B721" s="40"/>
      <c r="C721" s="48" t="s">
        <v>999</v>
      </c>
      <c r="D721" s="40"/>
      <c r="E721" s="48" t="s">
        <v>1000</v>
      </c>
      <c r="F721" s="40"/>
      <c r="G721" s="40"/>
      <c r="H721" s="40"/>
      <c r="I721" s="40"/>
      <c r="J721" s="40"/>
      <c r="K721" s="61" t="s">
        <v>1</v>
      </c>
      <c r="L721" s="40"/>
      <c r="M721" s="61" t="s">
        <v>1</v>
      </c>
      <c r="N721" s="40"/>
      <c r="O721" s="61" t="s">
        <v>1825</v>
      </c>
      <c r="P721" s="40"/>
      <c r="Q721" s="61" t="s">
        <v>1</v>
      </c>
      <c r="R721" s="40"/>
    </row>
    <row r="722" spans="1:18" ht="12.75">
      <c r="A722" s="39" t="s">
        <v>1</v>
      </c>
      <c r="B722" s="40"/>
      <c r="C722" s="39" t="s">
        <v>1029</v>
      </c>
      <c r="D722" s="40"/>
      <c r="E722" s="39" t="s">
        <v>1030</v>
      </c>
      <c r="F722" s="40"/>
      <c r="G722" s="40"/>
      <c r="H722" s="40"/>
      <c r="I722" s="40"/>
      <c r="J722" s="40"/>
      <c r="K722" s="99" t="s">
        <v>1826</v>
      </c>
      <c r="L722" s="40"/>
      <c r="M722" s="99" t="s">
        <v>1826</v>
      </c>
      <c r="N722" s="40"/>
      <c r="O722" s="99" t="s">
        <v>1827</v>
      </c>
      <c r="P722" s="40"/>
      <c r="Q722" s="99" t="s">
        <v>1828</v>
      </c>
      <c r="R722" s="40"/>
    </row>
    <row r="723" spans="1:18" ht="12.75">
      <c r="A723" s="48" t="s">
        <v>1</v>
      </c>
      <c r="B723" s="40"/>
      <c r="C723" s="48" t="s">
        <v>1032</v>
      </c>
      <c r="D723" s="40"/>
      <c r="E723" s="48" t="s">
        <v>1033</v>
      </c>
      <c r="F723" s="40"/>
      <c r="G723" s="40"/>
      <c r="H723" s="40"/>
      <c r="I723" s="40"/>
      <c r="J723" s="40"/>
      <c r="K723" s="61" t="s">
        <v>1</v>
      </c>
      <c r="L723" s="40"/>
      <c r="M723" s="61" t="s">
        <v>1</v>
      </c>
      <c r="N723" s="40"/>
      <c r="O723" s="61" t="s">
        <v>1827</v>
      </c>
      <c r="P723" s="40"/>
      <c r="Q723" s="61" t="s">
        <v>1</v>
      </c>
      <c r="R723" s="40"/>
    </row>
    <row r="724" spans="1:18" ht="12.75">
      <c r="A724" s="74"/>
      <c r="B724" s="40"/>
      <c r="C724" s="74" t="s">
        <v>966</v>
      </c>
      <c r="D724" s="40"/>
      <c r="E724" s="74" t="s">
        <v>1829</v>
      </c>
      <c r="F724" s="40"/>
      <c r="G724" s="40"/>
      <c r="H724" s="40"/>
      <c r="I724" s="40"/>
      <c r="J724" s="40"/>
      <c r="K724" s="100" t="s">
        <v>647</v>
      </c>
      <c r="L724" s="40"/>
      <c r="M724" s="100" t="s">
        <v>647</v>
      </c>
      <c r="N724" s="40"/>
      <c r="O724" s="100" t="s">
        <v>648</v>
      </c>
      <c r="P724" s="40"/>
      <c r="Q724" s="100" t="s">
        <v>649</v>
      </c>
      <c r="R724" s="40"/>
    </row>
    <row r="725" spans="1:18" ht="12.75">
      <c r="A725" s="39" t="s">
        <v>1</v>
      </c>
      <c r="B725" s="40"/>
      <c r="C725" s="39" t="s">
        <v>1269</v>
      </c>
      <c r="D725" s="40"/>
      <c r="E725" s="39" t="s">
        <v>1270</v>
      </c>
      <c r="F725" s="40"/>
      <c r="G725" s="40"/>
      <c r="H725" s="40"/>
      <c r="I725" s="40"/>
      <c r="J725" s="40"/>
      <c r="K725" s="99" t="s">
        <v>647</v>
      </c>
      <c r="L725" s="40"/>
      <c r="M725" s="99" t="s">
        <v>647</v>
      </c>
      <c r="N725" s="40"/>
      <c r="O725" s="99" t="s">
        <v>648</v>
      </c>
      <c r="P725" s="40"/>
      <c r="Q725" s="99" t="s">
        <v>649</v>
      </c>
      <c r="R725" s="40"/>
    </row>
    <row r="726" spans="1:18" ht="12.75">
      <c r="A726" s="48" t="s">
        <v>1</v>
      </c>
      <c r="B726" s="40"/>
      <c r="C726" s="48" t="s">
        <v>1277</v>
      </c>
      <c r="D726" s="40"/>
      <c r="E726" s="48" t="s">
        <v>1278</v>
      </c>
      <c r="F726" s="40"/>
      <c r="G726" s="40"/>
      <c r="H726" s="40"/>
      <c r="I726" s="40"/>
      <c r="J726" s="40"/>
      <c r="K726" s="61" t="s">
        <v>1</v>
      </c>
      <c r="L726" s="40"/>
      <c r="M726" s="61" t="s">
        <v>1</v>
      </c>
      <c r="N726" s="40"/>
      <c r="O726" s="61" t="s">
        <v>648</v>
      </c>
      <c r="P726" s="40"/>
      <c r="Q726" s="61" t="s">
        <v>1</v>
      </c>
      <c r="R726" s="40"/>
    </row>
    <row r="727" spans="1:18" ht="12.75">
      <c r="A727" s="74"/>
      <c r="B727" s="40"/>
      <c r="C727" s="74" t="s">
        <v>985</v>
      </c>
      <c r="D727" s="40"/>
      <c r="E727" s="74" t="s">
        <v>1830</v>
      </c>
      <c r="F727" s="40"/>
      <c r="G727" s="40"/>
      <c r="H727" s="40"/>
      <c r="I727" s="40"/>
      <c r="J727" s="40"/>
      <c r="K727" s="100" t="s">
        <v>563</v>
      </c>
      <c r="L727" s="40"/>
      <c r="M727" s="100" t="s">
        <v>563</v>
      </c>
      <c r="N727" s="40"/>
      <c r="O727" s="100" t="s">
        <v>563</v>
      </c>
      <c r="P727" s="40"/>
      <c r="Q727" s="100" t="s">
        <v>278</v>
      </c>
      <c r="R727" s="40"/>
    </row>
    <row r="728" spans="1:18" ht="12.75">
      <c r="A728" s="39" t="s">
        <v>1</v>
      </c>
      <c r="B728" s="40"/>
      <c r="C728" s="39" t="s">
        <v>995</v>
      </c>
      <c r="D728" s="40"/>
      <c r="E728" s="39" t="s">
        <v>996</v>
      </c>
      <c r="F728" s="40"/>
      <c r="G728" s="40"/>
      <c r="H728" s="40"/>
      <c r="I728" s="40"/>
      <c r="J728" s="40"/>
      <c r="K728" s="99" t="s">
        <v>563</v>
      </c>
      <c r="L728" s="40"/>
      <c r="M728" s="99" t="s">
        <v>563</v>
      </c>
      <c r="N728" s="40"/>
      <c r="O728" s="99" t="s">
        <v>563</v>
      </c>
      <c r="P728" s="40"/>
      <c r="Q728" s="99" t="s">
        <v>278</v>
      </c>
      <c r="R728" s="40"/>
    </row>
    <row r="729" spans="1:18" ht="12.75">
      <c r="A729" s="48" t="s">
        <v>1</v>
      </c>
      <c r="B729" s="40"/>
      <c r="C729" s="48" t="s">
        <v>999</v>
      </c>
      <c r="D729" s="40"/>
      <c r="E729" s="48" t="s">
        <v>1000</v>
      </c>
      <c r="F729" s="40"/>
      <c r="G729" s="40"/>
      <c r="H729" s="40"/>
      <c r="I729" s="40"/>
      <c r="J729" s="40"/>
      <c r="K729" s="61" t="s">
        <v>1</v>
      </c>
      <c r="L729" s="40"/>
      <c r="M729" s="61" t="s">
        <v>1</v>
      </c>
      <c r="N729" s="40"/>
      <c r="O729" s="61" t="s">
        <v>563</v>
      </c>
      <c r="P729" s="40"/>
      <c r="Q729" s="61" t="s">
        <v>1</v>
      </c>
      <c r="R729" s="40"/>
    </row>
    <row r="730" spans="1:18" ht="12.75">
      <c r="A730" s="74"/>
      <c r="B730" s="40"/>
      <c r="C730" s="74" t="s">
        <v>1034</v>
      </c>
      <c r="D730" s="40"/>
      <c r="E730" s="74" t="s">
        <v>1831</v>
      </c>
      <c r="F730" s="40"/>
      <c r="G730" s="40"/>
      <c r="H730" s="40"/>
      <c r="I730" s="40"/>
      <c r="J730" s="40"/>
      <c r="K730" s="100" t="s">
        <v>1832</v>
      </c>
      <c r="L730" s="40"/>
      <c r="M730" s="100" t="s">
        <v>1832</v>
      </c>
      <c r="N730" s="40"/>
      <c r="O730" s="100" t="s">
        <v>1833</v>
      </c>
      <c r="P730" s="40"/>
      <c r="Q730" s="100" t="s">
        <v>1834</v>
      </c>
      <c r="R730" s="40"/>
    </row>
    <row r="731" spans="1:18" ht="12.75">
      <c r="A731" s="39" t="s">
        <v>1</v>
      </c>
      <c r="B731" s="40"/>
      <c r="C731" s="39" t="s">
        <v>907</v>
      </c>
      <c r="D731" s="40"/>
      <c r="E731" s="39" t="s">
        <v>908</v>
      </c>
      <c r="F731" s="40"/>
      <c r="G731" s="40"/>
      <c r="H731" s="40"/>
      <c r="I731" s="40"/>
      <c r="J731" s="40"/>
      <c r="K731" s="99" t="s">
        <v>1832</v>
      </c>
      <c r="L731" s="40"/>
      <c r="M731" s="99" t="s">
        <v>1832</v>
      </c>
      <c r="N731" s="40"/>
      <c r="O731" s="99" t="s">
        <v>1833</v>
      </c>
      <c r="P731" s="40"/>
      <c r="Q731" s="99" t="s">
        <v>1834</v>
      </c>
      <c r="R731" s="40"/>
    </row>
    <row r="732" spans="1:18" ht="12.75">
      <c r="A732" s="48" t="s">
        <v>1</v>
      </c>
      <c r="B732" s="40"/>
      <c r="C732" s="48" t="s">
        <v>918</v>
      </c>
      <c r="D732" s="40"/>
      <c r="E732" s="48" t="s">
        <v>919</v>
      </c>
      <c r="F732" s="40"/>
      <c r="G732" s="40"/>
      <c r="H732" s="40"/>
      <c r="I732" s="40"/>
      <c r="J732" s="40"/>
      <c r="K732" s="61" t="s">
        <v>1</v>
      </c>
      <c r="L732" s="40"/>
      <c r="M732" s="61" t="s">
        <v>1</v>
      </c>
      <c r="N732" s="40"/>
      <c r="O732" s="61" t="s">
        <v>1833</v>
      </c>
      <c r="P732" s="40"/>
      <c r="Q732" s="61" t="s">
        <v>1</v>
      </c>
      <c r="R732" s="40"/>
    </row>
    <row r="733" spans="1:18" ht="12.75">
      <c r="A733" s="119" t="s">
        <v>1</v>
      </c>
      <c r="B733" s="40"/>
      <c r="C733" s="119" t="s">
        <v>1835</v>
      </c>
      <c r="D733" s="40"/>
      <c r="E733" s="119" t="s">
        <v>1836</v>
      </c>
      <c r="F733" s="40"/>
      <c r="G733" s="40"/>
      <c r="H733" s="40"/>
      <c r="I733" s="40"/>
      <c r="J733" s="40"/>
      <c r="K733" s="120" t="s">
        <v>1837</v>
      </c>
      <c r="L733" s="40"/>
      <c r="M733" s="120" t="s">
        <v>1838</v>
      </c>
      <c r="N733" s="40"/>
      <c r="O733" s="120" t="s">
        <v>1839</v>
      </c>
      <c r="P733" s="40"/>
      <c r="Q733" s="120" t="s">
        <v>1840</v>
      </c>
      <c r="R733" s="40"/>
    </row>
    <row r="734" spans="1:18" ht="12.75">
      <c r="A734" s="74"/>
      <c r="B734" s="40"/>
      <c r="C734" s="74" t="s">
        <v>822</v>
      </c>
      <c r="D734" s="40"/>
      <c r="E734" s="74" t="s">
        <v>1841</v>
      </c>
      <c r="F734" s="40"/>
      <c r="G734" s="40"/>
      <c r="H734" s="40"/>
      <c r="I734" s="40"/>
      <c r="J734" s="40"/>
      <c r="K734" s="100" t="s">
        <v>1842</v>
      </c>
      <c r="L734" s="40"/>
      <c r="M734" s="100" t="s">
        <v>1843</v>
      </c>
      <c r="N734" s="40"/>
      <c r="O734" s="100" t="s">
        <v>1844</v>
      </c>
      <c r="P734" s="40"/>
      <c r="Q734" s="100" t="s">
        <v>1845</v>
      </c>
      <c r="R734" s="40"/>
    </row>
    <row r="735" spans="1:18" ht="12.75">
      <c r="A735" s="39" t="s">
        <v>1</v>
      </c>
      <c r="B735" s="40"/>
      <c r="C735" s="39" t="s">
        <v>907</v>
      </c>
      <c r="D735" s="40"/>
      <c r="E735" s="39" t="s">
        <v>908</v>
      </c>
      <c r="F735" s="40"/>
      <c r="G735" s="40"/>
      <c r="H735" s="40"/>
      <c r="I735" s="40"/>
      <c r="J735" s="40"/>
      <c r="K735" s="99" t="s">
        <v>1665</v>
      </c>
      <c r="L735" s="40"/>
      <c r="M735" s="99" t="s">
        <v>1665</v>
      </c>
      <c r="N735" s="40"/>
      <c r="O735" s="99" t="s">
        <v>1846</v>
      </c>
      <c r="P735" s="40"/>
      <c r="Q735" s="99" t="s">
        <v>1847</v>
      </c>
      <c r="R735" s="40"/>
    </row>
    <row r="736" spans="1:18" ht="12.75">
      <c r="A736" s="48" t="s">
        <v>1</v>
      </c>
      <c r="B736" s="40"/>
      <c r="C736" s="48" t="s">
        <v>918</v>
      </c>
      <c r="D736" s="40"/>
      <c r="E736" s="48" t="s">
        <v>919</v>
      </c>
      <c r="F736" s="40"/>
      <c r="G736" s="40"/>
      <c r="H736" s="40"/>
      <c r="I736" s="40"/>
      <c r="J736" s="40"/>
      <c r="K736" s="61" t="s">
        <v>1</v>
      </c>
      <c r="L736" s="40"/>
      <c r="M736" s="61" t="s">
        <v>1</v>
      </c>
      <c r="N736" s="40"/>
      <c r="O736" s="61" t="s">
        <v>1846</v>
      </c>
      <c r="P736" s="40"/>
      <c r="Q736" s="61" t="s">
        <v>1</v>
      </c>
      <c r="R736" s="40"/>
    </row>
    <row r="737" spans="1:18" ht="12.75">
      <c r="A737" s="39" t="s">
        <v>1</v>
      </c>
      <c r="B737" s="40"/>
      <c r="C737" s="39" t="s">
        <v>1536</v>
      </c>
      <c r="D737" s="40"/>
      <c r="E737" s="39" t="s">
        <v>1537</v>
      </c>
      <c r="F737" s="40"/>
      <c r="G737" s="40"/>
      <c r="H737" s="40"/>
      <c r="I737" s="40"/>
      <c r="J737" s="40"/>
      <c r="K737" s="99" t="s">
        <v>1848</v>
      </c>
      <c r="L737" s="40"/>
      <c r="M737" s="99" t="s">
        <v>1848</v>
      </c>
      <c r="N737" s="40"/>
      <c r="O737" s="99" t="s">
        <v>1849</v>
      </c>
      <c r="P737" s="40"/>
      <c r="Q737" s="99" t="s">
        <v>1850</v>
      </c>
      <c r="R737" s="40"/>
    </row>
    <row r="738" spans="1:18" ht="12.75">
      <c r="A738" s="48" t="s">
        <v>1</v>
      </c>
      <c r="B738" s="40"/>
      <c r="C738" s="48" t="s">
        <v>1541</v>
      </c>
      <c r="D738" s="40"/>
      <c r="E738" s="48" t="s">
        <v>1542</v>
      </c>
      <c r="F738" s="40"/>
      <c r="G738" s="40"/>
      <c r="H738" s="40"/>
      <c r="I738" s="40"/>
      <c r="J738" s="40"/>
      <c r="K738" s="61" t="s">
        <v>1</v>
      </c>
      <c r="L738" s="40"/>
      <c r="M738" s="61" t="s">
        <v>1</v>
      </c>
      <c r="N738" s="40"/>
      <c r="O738" s="61" t="s">
        <v>1849</v>
      </c>
      <c r="P738" s="40"/>
      <c r="Q738" s="61" t="s">
        <v>1</v>
      </c>
      <c r="R738" s="40"/>
    </row>
    <row r="739" spans="1:18" ht="12.75">
      <c r="A739" s="39" t="s">
        <v>1</v>
      </c>
      <c r="B739" s="40"/>
      <c r="C739" s="39" t="s">
        <v>1071</v>
      </c>
      <c r="D739" s="40"/>
      <c r="E739" s="39" t="s">
        <v>1072</v>
      </c>
      <c r="F739" s="40"/>
      <c r="G739" s="40"/>
      <c r="H739" s="40"/>
      <c r="I739" s="40"/>
      <c r="J739" s="40"/>
      <c r="K739" s="99" t="s">
        <v>1851</v>
      </c>
      <c r="L739" s="40"/>
      <c r="M739" s="99" t="s">
        <v>1852</v>
      </c>
      <c r="N739" s="40"/>
      <c r="O739" s="99" t="s">
        <v>1852</v>
      </c>
      <c r="P739" s="40"/>
      <c r="Q739" s="99" t="s">
        <v>278</v>
      </c>
      <c r="R739" s="40"/>
    </row>
    <row r="740" spans="1:18" ht="12.75">
      <c r="A740" s="48" t="s">
        <v>1</v>
      </c>
      <c r="B740" s="40"/>
      <c r="C740" s="48" t="s">
        <v>1074</v>
      </c>
      <c r="D740" s="40"/>
      <c r="E740" s="48" t="s">
        <v>1072</v>
      </c>
      <c r="F740" s="40"/>
      <c r="G740" s="40"/>
      <c r="H740" s="40"/>
      <c r="I740" s="40"/>
      <c r="J740" s="40"/>
      <c r="K740" s="61" t="s">
        <v>1</v>
      </c>
      <c r="L740" s="40"/>
      <c r="M740" s="61" t="s">
        <v>1</v>
      </c>
      <c r="N740" s="40"/>
      <c r="O740" s="61" t="s">
        <v>1852</v>
      </c>
      <c r="P740" s="40"/>
      <c r="Q740" s="61" t="s">
        <v>1</v>
      </c>
      <c r="R740" s="40"/>
    </row>
    <row r="741" spans="1:18" ht="12.75">
      <c r="A741" s="74"/>
      <c r="B741" s="40"/>
      <c r="C741" s="74" t="s">
        <v>869</v>
      </c>
      <c r="D741" s="40"/>
      <c r="E741" s="74" t="s">
        <v>1853</v>
      </c>
      <c r="F741" s="40"/>
      <c r="G741" s="40"/>
      <c r="H741" s="40"/>
      <c r="I741" s="40"/>
      <c r="J741" s="40"/>
      <c r="K741" s="100" t="s">
        <v>1219</v>
      </c>
      <c r="L741" s="40"/>
      <c r="M741" s="100" t="s">
        <v>1854</v>
      </c>
      <c r="N741" s="40"/>
      <c r="O741" s="100" t="s">
        <v>1855</v>
      </c>
      <c r="P741" s="40"/>
      <c r="Q741" s="100" t="s">
        <v>278</v>
      </c>
      <c r="R741" s="40"/>
    </row>
    <row r="742" spans="1:18" ht="12.75">
      <c r="A742" s="39" t="s">
        <v>1</v>
      </c>
      <c r="B742" s="40"/>
      <c r="C742" s="39" t="s">
        <v>907</v>
      </c>
      <c r="D742" s="40"/>
      <c r="E742" s="39" t="s">
        <v>908</v>
      </c>
      <c r="F742" s="40"/>
      <c r="G742" s="40"/>
      <c r="H742" s="40"/>
      <c r="I742" s="40"/>
      <c r="J742" s="40"/>
      <c r="K742" s="99" t="s">
        <v>1219</v>
      </c>
      <c r="L742" s="40"/>
      <c r="M742" s="99" t="s">
        <v>1854</v>
      </c>
      <c r="N742" s="40"/>
      <c r="O742" s="99" t="s">
        <v>1855</v>
      </c>
      <c r="P742" s="40"/>
      <c r="Q742" s="99" t="s">
        <v>278</v>
      </c>
      <c r="R742" s="40"/>
    </row>
    <row r="743" spans="1:18" ht="12.75">
      <c r="A743" s="48" t="s">
        <v>1</v>
      </c>
      <c r="B743" s="40"/>
      <c r="C743" s="48" t="s">
        <v>1257</v>
      </c>
      <c r="D743" s="40"/>
      <c r="E743" s="48" t="s">
        <v>1258</v>
      </c>
      <c r="F743" s="40"/>
      <c r="G743" s="40"/>
      <c r="H743" s="40"/>
      <c r="I743" s="40"/>
      <c r="J743" s="40"/>
      <c r="K743" s="61" t="s">
        <v>1</v>
      </c>
      <c r="L743" s="40"/>
      <c r="M743" s="61" t="s">
        <v>1</v>
      </c>
      <c r="N743" s="40"/>
      <c r="O743" s="61" t="s">
        <v>1855</v>
      </c>
      <c r="P743" s="40"/>
      <c r="Q743" s="61" t="s">
        <v>1</v>
      </c>
      <c r="R743" s="40"/>
    </row>
    <row r="744" spans="1:18" ht="12.75">
      <c r="A744" s="74"/>
      <c r="B744" s="40"/>
      <c r="C744" s="74" t="s">
        <v>1009</v>
      </c>
      <c r="D744" s="40"/>
      <c r="E744" s="74" t="s">
        <v>1856</v>
      </c>
      <c r="F744" s="40"/>
      <c r="G744" s="40"/>
      <c r="H744" s="40"/>
      <c r="I744" s="40"/>
      <c r="J744" s="40"/>
      <c r="K744" s="100" t="s">
        <v>502</v>
      </c>
      <c r="L744" s="40"/>
      <c r="M744" s="100" t="s">
        <v>502</v>
      </c>
      <c r="N744" s="40"/>
      <c r="O744" s="100" t="s">
        <v>502</v>
      </c>
      <c r="P744" s="40"/>
      <c r="Q744" s="100" t="s">
        <v>278</v>
      </c>
      <c r="R744" s="40"/>
    </row>
    <row r="745" spans="1:18" ht="12.75">
      <c r="A745" s="39" t="s">
        <v>1</v>
      </c>
      <c r="B745" s="40"/>
      <c r="C745" s="39" t="s">
        <v>1857</v>
      </c>
      <c r="D745" s="40"/>
      <c r="E745" s="39" t="s">
        <v>1858</v>
      </c>
      <c r="F745" s="40"/>
      <c r="G745" s="40"/>
      <c r="H745" s="40"/>
      <c r="I745" s="40"/>
      <c r="J745" s="40"/>
      <c r="K745" s="99" t="s">
        <v>502</v>
      </c>
      <c r="L745" s="40"/>
      <c r="M745" s="99" t="s">
        <v>502</v>
      </c>
      <c r="N745" s="40"/>
      <c r="O745" s="99" t="s">
        <v>502</v>
      </c>
      <c r="P745" s="40"/>
      <c r="Q745" s="99" t="s">
        <v>278</v>
      </c>
      <c r="R745" s="40"/>
    </row>
    <row r="746" spans="1:18" ht="12.75">
      <c r="A746" s="48" t="s">
        <v>1</v>
      </c>
      <c r="B746" s="40"/>
      <c r="C746" s="48" t="s">
        <v>1859</v>
      </c>
      <c r="D746" s="40"/>
      <c r="E746" s="48" t="s">
        <v>1860</v>
      </c>
      <c r="F746" s="40"/>
      <c r="G746" s="40"/>
      <c r="H746" s="40"/>
      <c r="I746" s="40"/>
      <c r="J746" s="40"/>
      <c r="K746" s="61" t="s">
        <v>1</v>
      </c>
      <c r="L746" s="40"/>
      <c r="M746" s="61" t="s">
        <v>1</v>
      </c>
      <c r="N746" s="40"/>
      <c r="O746" s="61" t="s">
        <v>502</v>
      </c>
      <c r="P746" s="40"/>
      <c r="Q746" s="61" t="s">
        <v>1</v>
      </c>
      <c r="R746" s="40"/>
    </row>
    <row r="747" spans="1:18" ht="12.75">
      <c r="A747" s="119" t="s">
        <v>1</v>
      </c>
      <c r="B747" s="40"/>
      <c r="C747" s="119" t="s">
        <v>1861</v>
      </c>
      <c r="D747" s="40"/>
      <c r="E747" s="119" t="s">
        <v>1862</v>
      </c>
      <c r="F747" s="40"/>
      <c r="G747" s="40"/>
      <c r="H747" s="40"/>
      <c r="I747" s="40"/>
      <c r="J747" s="40"/>
      <c r="K747" s="120" t="s">
        <v>1863</v>
      </c>
      <c r="L747" s="40"/>
      <c r="M747" s="120" t="s">
        <v>1864</v>
      </c>
      <c r="N747" s="40"/>
      <c r="O747" s="120" t="s">
        <v>1865</v>
      </c>
      <c r="P747" s="40"/>
      <c r="Q747" s="120" t="s">
        <v>1866</v>
      </c>
      <c r="R747" s="40"/>
    </row>
    <row r="748" spans="1:18" ht="12.75">
      <c r="A748" s="74"/>
      <c r="B748" s="40"/>
      <c r="C748" s="74" t="s">
        <v>1009</v>
      </c>
      <c r="D748" s="40"/>
      <c r="E748" s="74" t="s">
        <v>1867</v>
      </c>
      <c r="F748" s="40"/>
      <c r="G748" s="40"/>
      <c r="H748" s="40"/>
      <c r="I748" s="40"/>
      <c r="J748" s="40"/>
      <c r="K748" s="100" t="s">
        <v>1868</v>
      </c>
      <c r="L748" s="40"/>
      <c r="M748" s="100" t="s">
        <v>1868</v>
      </c>
      <c r="N748" s="40"/>
      <c r="O748" s="100" t="s">
        <v>1869</v>
      </c>
      <c r="P748" s="40"/>
      <c r="Q748" s="100" t="s">
        <v>1870</v>
      </c>
      <c r="R748" s="40"/>
    </row>
    <row r="749" spans="1:18" ht="12.75">
      <c r="A749" s="39" t="s">
        <v>1</v>
      </c>
      <c r="B749" s="40"/>
      <c r="C749" s="39" t="s">
        <v>907</v>
      </c>
      <c r="D749" s="40"/>
      <c r="E749" s="39" t="s">
        <v>908</v>
      </c>
      <c r="F749" s="40"/>
      <c r="G749" s="40"/>
      <c r="H749" s="40"/>
      <c r="I749" s="40"/>
      <c r="J749" s="40"/>
      <c r="K749" s="99" t="s">
        <v>1868</v>
      </c>
      <c r="L749" s="40"/>
      <c r="M749" s="99" t="s">
        <v>1868</v>
      </c>
      <c r="N749" s="40"/>
      <c r="O749" s="99" t="s">
        <v>1869</v>
      </c>
      <c r="P749" s="40"/>
      <c r="Q749" s="99" t="s">
        <v>1870</v>
      </c>
      <c r="R749" s="40"/>
    </row>
    <row r="750" spans="1:18" ht="12.75">
      <c r="A750" s="48" t="s">
        <v>1</v>
      </c>
      <c r="B750" s="40"/>
      <c r="C750" s="48" t="s">
        <v>918</v>
      </c>
      <c r="D750" s="40"/>
      <c r="E750" s="48" t="s">
        <v>919</v>
      </c>
      <c r="F750" s="40"/>
      <c r="G750" s="40"/>
      <c r="H750" s="40"/>
      <c r="I750" s="40"/>
      <c r="J750" s="40"/>
      <c r="K750" s="61" t="s">
        <v>1</v>
      </c>
      <c r="L750" s="40"/>
      <c r="M750" s="61" t="s">
        <v>1</v>
      </c>
      <c r="N750" s="40"/>
      <c r="O750" s="61" t="s">
        <v>1869</v>
      </c>
      <c r="P750" s="40"/>
      <c r="Q750" s="61" t="s">
        <v>1</v>
      </c>
      <c r="R750" s="40"/>
    </row>
    <row r="751" spans="1:18" ht="12.75">
      <c r="A751" s="74"/>
      <c r="B751" s="40"/>
      <c r="C751" s="74" t="s">
        <v>966</v>
      </c>
      <c r="D751" s="40"/>
      <c r="E751" s="74" t="s">
        <v>1871</v>
      </c>
      <c r="F751" s="40"/>
      <c r="G751" s="40"/>
      <c r="H751" s="40"/>
      <c r="I751" s="40"/>
      <c r="J751" s="40"/>
      <c r="K751" s="100" t="s">
        <v>671</v>
      </c>
      <c r="L751" s="40"/>
      <c r="M751" s="100" t="s">
        <v>671</v>
      </c>
      <c r="N751" s="40"/>
      <c r="O751" s="100" t="s">
        <v>672</v>
      </c>
      <c r="P751" s="40"/>
      <c r="Q751" s="100" t="s">
        <v>673</v>
      </c>
      <c r="R751" s="40"/>
    </row>
    <row r="752" spans="1:18" ht="12.75">
      <c r="A752" s="39" t="s">
        <v>1</v>
      </c>
      <c r="B752" s="40"/>
      <c r="C752" s="39" t="s">
        <v>861</v>
      </c>
      <c r="D752" s="40"/>
      <c r="E752" s="39" t="s">
        <v>862</v>
      </c>
      <c r="F752" s="40"/>
      <c r="G752" s="40"/>
      <c r="H752" s="40"/>
      <c r="I752" s="40"/>
      <c r="J752" s="40"/>
      <c r="K752" s="99" t="s">
        <v>1271</v>
      </c>
      <c r="L752" s="40"/>
      <c r="M752" s="99" t="s">
        <v>1271</v>
      </c>
      <c r="N752" s="40"/>
      <c r="O752" s="99" t="s">
        <v>43</v>
      </c>
      <c r="P752" s="40"/>
      <c r="Q752" s="99" t="s">
        <v>45</v>
      </c>
      <c r="R752" s="40"/>
    </row>
    <row r="753" spans="1:18" ht="12.75">
      <c r="A753" s="39" t="s">
        <v>1</v>
      </c>
      <c r="B753" s="40"/>
      <c r="C753" s="39" t="s">
        <v>979</v>
      </c>
      <c r="D753" s="40"/>
      <c r="E753" s="39" t="s">
        <v>980</v>
      </c>
      <c r="F753" s="40"/>
      <c r="G753" s="40"/>
      <c r="H753" s="40"/>
      <c r="I753" s="40"/>
      <c r="J753" s="40"/>
      <c r="K753" s="99" t="s">
        <v>672</v>
      </c>
      <c r="L753" s="40"/>
      <c r="M753" s="99" t="s">
        <v>672</v>
      </c>
      <c r="N753" s="40"/>
      <c r="O753" s="99" t="s">
        <v>672</v>
      </c>
      <c r="P753" s="40"/>
      <c r="Q753" s="99" t="s">
        <v>278</v>
      </c>
      <c r="R753" s="40"/>
    </row>
    <row r="754" spans="1:18" ht="12.75">
      <c r="A754" s="48" t="s">
        <v>1</v>
      </c>
      <c r="B754" s="40"/>
      <c r="C754" s="48" t="s">
        <v>983</v>
      </c>
      <c r="D754" s="40"/>
      <c r="E754" s="48" t="s">
        <v>984</v>
      </c>
      <c r="F754" s="40"/>
      <c r="G754" s="40"/>
      <c r="H754" s="40"/>
      <c r="I754" s="40"/>
      <c r="J754" s="40"/>
      <c r="K754" s="61" t="s">
        <v>1</v>
      </c>
      <c r="L754" s="40"/>
      <c r="M754" s="61" t="s">
        <v>1</v>
      </c>
      <c r="N754" s="40"/>
      <c r="O754" s="61" t="s">
        <v>672</v>
      </c>
      <c r="P754" s="40"/>
      <c r="Q754" s="61" t="s">
        <v>1</v>
      </c>
      <c r="R754" s="40"/>
    </row>
    <row r="755" spans="1:18" ht="12.75">
      <c r="A755" s="74"/>
      <c r="B755" s="40"/>
      <c r="C755" s="74" t="s">
        <v>985</v>
      </c>
      <c r="D755" s="40"/>
      <c r="E755" s="74" t="s">
        <v>1872</v>
      </c>
      <c r="F755" s="40"/>
      <c r="G755" s="40"/>
      <c r="H755" s="40"/>
      <c r="I755" s="40"/>
      <c r="J755" s="40"/>
      <c r="K755" s="100" t="s">
        <v>1873</v>
      </c>
      <c r="L755" s="40"/>
      <c r="M755" s="100" t="s">
        <v>1874</v>
      </c>
      <c r="N755" s="40"/>
      <c r="O755" s="100" t="s">
        <v>1875</v>
      </c>
      <c r="P755" s="40"/>
      <c r="Q755" s="100" t="s">
        <v>1876</v>
      </c>
      <c r="R755" s="40"/>
    </row>
    <row r="756" spans="1:18" ht="12.75">
      <c r="A756" s="39" t="s">
        <v>1</v>
      </c>
      <c r="B756" s="40"/>
      <c r="C756" s="39" t="s">
        <v>907</v>
      </c>
      <c r="D756" s="40"/>
      <c r="E756" s="39" t="s">
        <v>908</v>
      </c>
      <c r="F756" s="40"/>
      <c r="G756" s="40"/>
      <c r="H756" s="40"/>
      <c r="I756" s="40"/>
      <c r="J756" s="40"/>
      <c r="K756" s="99" t="s">
        <v>1877</v>
      </c>
      <c r="L756" s="40"/>
      <c r="M756" s="99" t="s">
        <v>1877</v>
      </c>
      <c r="N756" s="40"/>
      <c r="O756" s="99" t="s">
        <v>1878</v>
      </c>
      <c r="P756" s="40"/>
      <c r="Q756" s="99" t="s">
        <v>1879</v>
      </c>
      <c r="R756" s="40"/>
    </row>
    <row r="757" spans="1:18" ht="12.75">
      <c r="A757" s="48" t="s">
        <v>1</v>
      </c>
      <c r="B757" s="40"/>
      <c r="C757" s="48" t="s">
        <v>973</v>
      </c>
      <c r="D757" s="40"/>
      <c r="E757" s="48" t="s">
        <v>974</v>
      </c>
      <c r="F757" s="40"/>
      <c r="G757" s="40"/>
      <c r="H757" s="40"/>
      <c r="I757" s="40"/>
      <c r="J757" s="40"/>
      <c r="K757" s="61" t="s">
        <v>1</v>
      </c>
      <c r="L757" s="40"/>
      <c r="M757" s="61" t="s">
        <v>1</v>
      </c>
      <c r="N757" s="40"/>
      <c r="O757" s="61" t="s">
        <v>858</v>
      </c>
      <c r="P757" s="40"/>
      <c r="Q757" s="61" t="s">
        <v>1</v>
      </c>
      <c r="R757" s="40"/>
    </row>
    <row r="758" spans="1:18" ht="12.75">
      <c r="A758" s="48" t="s">
        <v>1</v>
      </c>
      <c r="B758" s="40"/>
      <c r="C758" s="48" t="s">
        <v>1359</v>
      </c>
      <c r="D758" s="40"/>
      <c r="E758" s="48" t="s">
        <v>1360</v>
      </c>
      <c r="F758" s="40"/>
      <c r="G758" s="40"/>
      <c r="H758" s="40"/>
      <c r="I758" s="40"/>
      <c r="J758" s="40"/>
      <c r="K758" s="61" t="s">
        <v>1</v>
      </c>
      <c r="L758" s="40"/>
      <c r="M758" s="61" t="s">
        <v>1</v>
      </c>
      <c r="N758" s="40"/>
      <c r="O758" s="61" t="s">
        <v>1880</v>
      </c>
      <c r="P758" s="40"/>
      <c r="Q758" s="61" t="s">
        <v>1</v>
      </c>
      <c r="R758" s="40"/>
    </row>
    <row r="759" spans="1:18" ht="12.75">
      <c r="A759" s="48" t="s">
        <v>1</v>
      </c>
      <c r="B759" s="40"/>
      <c r="C759" s="48" t="s">
        <v>918</v>
      </c>
      <c r="D759" s="40"/>
      <c r="E759" s="48" t="s">
        <v>919</v>
      </c>
      <c r="F759" s="40"/>
      <c r="G759" s="40"/>
      <c r="H759" s="40"/>
      <c r="I759" s="40"/>
      <c r="J759" s="40"/>
      <c r="K759" s="61" t="s">
        <v>1</v>
      </c>
      <c r="L759" s="40"/>
      <c r="M759" s="61" t="s">
        <v>1</v>
      </c>
      <c r="N759" s="40"/>
      <c r="O759" s="61" t="s">
        <v>1881</v>
      </c>
      <c r="P759" s="40"/>
      <c r="Q759" s="61" t="s">
        <v>1</v>
      </c>
      <c r="R759" s="40"/>
    </row>
    <row r="760" spans="1:18" ht="12.75">
      <c r="A760" s="48" t="s">
        <v>1</v>
      </c>
      <c r="B760" s="40"/>
      <c r="C760" s="48" t="s">
        <v>921</v>
      </c>
      <c r="D760" s="40"/>
      <c r="E760" s="48" t="s">
        <v>922</v>
      </c>
      <c r="F760" s="40"/>
      <c r="G760" s="40"/>
      <c r="H760" s="40"/>
      <c r="I760" s="40"/>
      <c r="J760" s="40"/>
      <c r="K760" s="61" t="s">
        <v>1</v>
      </c>
      <c r="L760" s="40"/>
      <c r="M760" s="61" t="s">
        <v>1</v>
      </c>
      <c r="N760" s="40"/>
      <c r="O760" s="61" t="s">
        <v>1880</v>
      </c>
      <c r="P760" s="40"/>
      <c r="Q760" s="61" t="s">
        <v>1</v>
      </c>
      <c r="R760" s="40"/>
    </row>
    <row r="761" spans="1:18" ht="12.75">
      <c r="A761" s="39" t="s">
        <v>1</v>
      </c>
      <c r="B761" s="40"/>
      <c r="C761" s="39" t="s">
        <v>1882</v>
      </c>
      <c r="D761" s="40"/>
      <c r="E761" s="39" t="s">
        <v>1883</v>
      </c>
      <c r="F761" s="40"/>
      <c r="G761" s="40"/>
      <c r="H761" s="40"/>
      <c r="I761" s="40"/>
      <c r="J761" s="40"/>
      <c r="K761" s="99" t="s">
        <v>388</v>
      </c>
      <c r="L761" s="40"/>
      <c r="M761" s="99" t="s">
        <v>389</v>
      </c>
      <c r="N761" s="40"/>
      <c r="O761" s="99" t="s">
        <v>390</v>
      </c>
      <c r="P761" s="40"/>
      <c r="Q761" s="99" t="s">
        <v>278</v>
      </c>
      <c r="R761" s="40"/>
    </row>
    <row r="762" spans="1:18" ht="12.75">
      <c r="A762" s="48" t="s">
        <v>1</v>
      </c>
      <c r="B762" s="40"/>
      <c r="C762" s="48" t="s">
        <v>1884</v>
      </c>
      <c r="D762" s="40"/>
      <c r="E762" s="48" t="s">
        <v>1883</v>
      </c>
      <c r="F762" s="40"/>
      <c r="G762" s="40"/>
      <c r="H762" s="40"/>
      <c r="I762" s="40"/>
      <c r="J762" s="40"/>
      <c r="K762" s="61" t="s">
        <v>1</v>
      </c>
      <c r="L762" s="40"/>
      <c r="M762" s="61" t="s">
        <v>1</v>
      </c>
      <c r="N762" s="40"/>
      <c r="O762" s="61" t="s">
        <v>390</v>
      </c>
      <c r="P762" s="40"/>
      <c r="Q762" s="61" t="s">
        <v>1</v>
      </c>
      <c r="R762" s="40"/>
    </row>
    <row r="763" spans="1:18" ht="17.25" customHeight="1">
      <c r="A763" s="39" t="s">
        <v>1</v>
      </c>
      <c r="B763" s="40"/>
      <c r="C763" s="39" t="s">
        <v>1885</v>
      </c>
      <c r="D763" s="40"/>
      <c r="E763" s="121" t="s">
        <v>1886</v>
      </c>
      <c r="F763" s="122"/>
      <c r="G763" s="122"/>
      <c r="H763" s="122"/>
      <c r="I763" s="122"/>
      <c r="J763" s="122"/>
      <c r="K763" s="99" t="s">
        <v>394</v>
      </c>
      <c r="L763" s="40"/>
      <c r="M763" s="99" t="s">
        <v>394</v>
      </c>
      <c r="N763" s="40"/>
      <c r="O763" s="99" t="s">
        <v>395</v>
      </c>
      <c r="P763" s="40"/>
      <c r="Q763" s="99" t="s">
        <v>1887</v>
      </c>
      <c r="R763" s="40"/>
    </row>
    <row r="764" spans="1:18" ht="12.75">
      <c r="A764" s="48" t="s">
        <v>1</v>
      </c>
      <c r="B764" s="40"/>
      <c r="C764" s="48" t="s">
        <v>1888</v>
      </c>
      <c r="D764" s="40"/>
      <c r="E764" s="48" t="s">
        <v>1889</v>
      </c>
      <c r="F764" s="40"/>
      <c r="G764" s="40"/>
      <c r="H764" s="40"/>
      <c r="I764" s="40"/>
      <c r="J764" s="40"/>
      <c r="K764" s="61" t="s">
        <v>1</v>
      </c>
      <c r="L764" s="40"/>
      <c r="M764" s="61" t="s">
        <v>1</v>
      </c>
      <c r="N764" s="40"/>
      <c r="O764" s="61" t="s">
        <v>398</v>
      </c>
      <c r="P764" s="40"/>
      <c r="Q764" s="61" t="s">
        <v>1</v>
      </c>
      <c r="R764" s="40"/>
    </row>
    <row r="765" spans="1:18" ht="12.75">
      <c r="A765" s="48" t="s">
        <v>1</v>
      </c>
      <c r="B765" s="40"/>
      <c r="C765" s="48" t="s">
        <v>1890</v>
      </c>
      <c r="D765" s="40"/>
      <c r="E765" s="48" t="s">
        <v>1891</v>
      </c>
      <c r="F765" s="40"/>
      <c r="G765" s="40"/>
      <c r="H765" s="40"/>
      <c r="I765" s="40"/>
      <c r="J765" s="40"/>
      <c r="K765" s="61" t="s">
        <v>1</v>
      </c>
      <c r="L765" s="40"/>
      <c r="M765" s="61" t="s">
        <v>1</v>
      </c>
      <c r="N765" s="40"/>
      <c r="O765" s="61" t="s">
        <v>401</v>
      </c>
      <c r="P765" s="40"/>
      <c r="Q765" s="61" t="s">
        <v>1</v>
      </c>
      <c r="R765" s="40"/>
    </row>
    <row r="766" spans="1:18" ht="12.75">
      <c r="A766" s="74"/>
      <c r="B766" s="40"/>
      <c r="C766" s="74" t="s">
        <v>1034</v>
      </c>
      <c r="D766" s="40"/>
      <c r="E766" s="74" t="s">
        <v>1892</v>
      </c>
      <c r="F766" s="40"/>
      <c r="G766" s="40"/>
      <c r="H766" s="40"/>
      <c r="I766" s="40"/>
      <c r="J766" s="40"/>
      <c r="K766" s="100" t="s">
        <v>1893</v>
      </c>
      <c r="L766" s="40"/>
      <c r="M766" s="100" t="s">
        <v>1893</v>
      </c>
      <c r="N766" s="40"/>
      <c r="O766" s="100" t="s">
        <v>1894</v>
      </c>
      <c r="P766" s="40"/>
      <c r="Q766" s="100" t="s">
        <v>1895</v>
      </c>
      <c r="R766" s="40"/>
    </row>
    <row r="767" spans="1:18" ht="12.75">
      <c r="A767" s="39" t="s">
        <v>1</v>
      </c>
      <c r="B767" s="40"/>
      <c r="C767" s="39" t="s">
        <v>995</v>
      </c>
      <c r="D767" s="40"/>
      <c r="E767" s="39" t="s">
        <v>996</v>
      </c>
      <c r="F767" s="40"/>
      <c r="G767" s="40"/>
      <c r="H767" s="40"/>
      <c r="I767" s="40"/>
      <c r="J767" s="40"/>
      <c r="K767" s="99" t="s">
        <v>1893</v>
      </c>
      <c r="L767" s="40"/>
      <c r="M767" s="99" t="s">
        <v>1893</v>
      </c>
      <c r="N767" s="40"/>
      <c r="O767" s="99" t="s">
        <v>1894</v>
      </c>
      <c r="P767" s="40"/>
      <c r="Q767" s="99" t="s">
        <v>1895</v>
      </c>
      <c r="R767" s="40"/>
    </row>
    <row r="768" spans="1:18" ht="12.75">
      <c r="A768" s="48" t="s">
        <v>1</v>
      </c>
      <c r="B768" s="40"/>
      <c r="C768" s="48" t="s">
        <v>999</v>
      </c>
      <c r="D768" s="40"/>
      <c r="E768" s="48" t="s">
        <v>1000</v>
      </c>
      <c r="F768" s="40"/>
      <c r="G768" s="40"/>
      <c r="H768" s="40"/>
      <c r="I768" s="40"/>
      <c r="J768" s="40"/>
      <c r="K768" s="61" t="s">
        <v>1</v>
      </c>
      <c r="L768" s="40"/>
      <c r="M768" s="61" t="s">
        <v>1</v>
      </c>
      <c r="N768" s="40"/>
      <c r="O768" s="61" t="s">
        <v>1894</v>
      </c>
      <c r="P768" s="40"/>
      <c r="Q768" s="61" t="s">
        <v>1</v>
      </c>
      <c r="R768" s="40"/>
    </row>
    <row r="769" spans="1:18" ht="12.75">
      <c r="A769" s="119" t="s">
        <v>1</v>
      </c>
      <c r="B769" s="40"/>
      <c r="C769" s="119" t="s">
        <v>1153</v>
      </c>
      <c r="D769" s="40"/>
      <c r="E769" s="119" t="s">
        <v>1154</v>
      </c>
      <c r="F769" s="40"/>
      <c r="G769" s="40"/>
      <c r="H769" s="40"/>
      <c r="I769" s="40"/>
      <c r="J769" s="40"/>
      <c r="K769" s="120" t="s">
        <v>1896</v>
      </c>
      <c r="L769" s="40"/>
      <c r="M769" s="120" t="s">
        <v>1897</v>
      </c>
      <c r="N769" s="40"/>
      <c r="O769" s="120" t="s">
        <v>1898</v>
      </c>
      <c r="P769" s="40"/>
      <c r="Q769" s="120" t="s">
        <v>1899</v>
      </c>
      <c r="R769" s="40"/>
    </row>
    <row r="770" spans="1:18" ht="12.75">
      <c r="A770" s="74"/>
      <c r="B770" s="40"/>
      <c r="C770" s="74" t="s">
        <v>822</v>
      </c>
      <c r="D770" s="40"/>
      <c r="E770" s="74" t="s">
        <v>1900</v>
      </c>
      <c r="F770" s="40"/>
      <c r="G770" s="40"/>
      <c r="H770" s="40"/>
      <c r="I770" s="40"/>
      <c r="J770" s="40"/>
      <c r="K770" s="100" t="s">
        <v>1901</v>
      </c>
      <c r="L770" s="40"/>
      <c r="M770" s="100" t="s">
        <v>1902</v>
      </c>
      <c r="N770" s="40"/>
      <c r="O770" s="100" t="s">
        <v>1903</v>
      </c>
      <c r="P770" s="40"/>
      <c r="Q770" s="100" t="s">
        <v>278</v>
      </c>
      <c r="R770" s="40"/>
    </row>
    <row r="771" spans="1:18" ht="12.75">
      <c r="A771" s="39" t="s">
        <v>1</v>
      </c>
      <c r="B771" s="40"/>
      <c r="C771" s="39" t="s">
        <v>995</v>
      </c>
      <c r="D771" s="40"/>
      <c r="E771" s="39" t="s">
        <v>996</v>
      </c>
      <c r="F771" s="40"/>
      <c r="G771" s="40"/>
      <c r="H771" s="40"/>
      <c r="I771" s="40"/>
      <c r="J771" s="40"/>
      <c r="K771" s="99" t="s">
        <v>1901</v>
      </c>
      <c r="L771" s="40"/>
      <c r="M771" s="99" t="s">
        <v>1902</v>
      </c>
      <c r="N771" s="40"/>
      <c r="O771" s="99" t="s">
        <v>1903</v>
      </c>
      <c r="P771" s="40"/>
      <c r="Q771" s="99" t="s">
        <v>278</v>
      </c>
      <c r="R771" s="40"/>
    </row>
    <row r="772" spans="1:18" ht="12.75">
      <c r="A772" s="48" t="s">
        <v>1</v>
      </c>
      <c r="B772" s="40"/>
      <c r="C772" s="48" t="s">
        <v>999</v>
      </c>
      <c r="D772" s="40"/>
      <c r="E772" s="48" t="s">
        <v>1000</v>
      </c>
      <c r="F772" s="40"/>
      <c r="G772" s="40"/>
      <c r="H772" s="40"/>
      <c r="I772" s="40"/>
      <c r="J772" s="40"/>
      <c r="K772" s="61" t="s">
        <v>1</v>
      </c>
      <c r="L772" s="40"/>
      <c r="M772" s="61" t="s">
        <v>1</v>
      </c>
      <c r="N772" s="40"/>
      <c r="O772" s="61" t="s">
        <v>1903</v>
      </c>
      <c r="P772" s="40"/>
      <c r="Q772" s="61" t="s">
        <v>1</v>
      </c>
      <c r="R772" s="40"/>
    </row>
    <row r="773" spans="1:18" ht="12.75">
      <c r="A773" s="74"/>
      <c r="B773" s="40"/>
      <c r="C773" s="74" t="s">
        <v>985</v>
      </c>
      <c r="D773" s="40"/>
      <c r="E773" s="74" t="s">
        <v>1158</v>
      </c>
      <c r="F773" s="40"/>
      <c r="G773" s="40"/>
      <c r="H773" s="40"/>
      <c r="I773" s="40"/>
      <c r="J773" s="40"/>
      <c r="K773" s="100" t="s">
        <v>1904</v>
      </c>
      <c r="L773" s="40"/>
      <c r="M773" s="100" t="s">
        <v>1904</v>
      </c>
      <c r="N773" s="40"/>
      <c r="O773" s="100" t="s">
        <v>1905</v>
      </c>
      <c r="P773" s="40"/>
      <c r="Q773" s="100" t="s">
        <v>911</v>
      </c>
      <c r="R773" s="40"/>
    </row>
    <row r="774" spans="1:18" ht="12.75">
      <c r="A774" s="39" t="s">
        <v>1</v>
      </c>
      <c r="B774" s="40"/>
      <c r="C774" s="39" t="s">
        <v>995</v>
      </c>
      <c r="D774" s="40"/>
      <c r="E774" s="39" t="s">
        <v>996</v>
      </c>
      <c r="F774" s="40"/>
      <c r="G774" s="40"/>
      <c r="H774" s="40"/>
      <c r="I774" s="40"/>
      <c r="J774" s="40"/>
      <c r="K774" s="99" t="s">
        <v>1904</v>
      </c>
      <c r="L774" s="40"/>
      <c r="M774" s="99" t="s">
        <v>1904</v>
      </c>
      <c r="N774" s="40"/>
      <c r="O774" s="99" t="s">
        <v>1905</v>
      </c>
      <c r="P774" s="40"/>
      <c r="Q774" s="99" t="s">
        <v>911</v>
      </c>
      <c r="R774" s="40"/>
    </row>
    <row r="775" spans="1:18" ht="12.75">
      <c r="A775" s="48" t="s">
        <v>1</v>
      </c>
      <c r="B775" s="40"/>
      <c r="C775" s="48" t="s">
        <v>999</v>
      </c>
      <c r="D775" s="40"/>
      <c r="E775" s="48" t="s">
        <v>1000</v>
      </c>
      <c r="F775" s="40"/>
      <c r="G775" s="40"/>
      <c r="H775" s="40"/>
      <c r="I775" s="40"/>
      <c r="J775" s="40"/>
      <c r="K775" s="61" t="s">
        <v>1</v>
      </c>
      <c r="L775" s="40"/>
      <c r="M775" s="61" t="s">
        <v>1</v>
      </c>
      <c r="N775" s="40"/>
      <c r="O775" s="61" t="s">
        <v>1905</v>
      </c>
      <c r="P775" s="40"/>
      <c r="Q775" s="61" t="s">
        <v>1</v>
      </c>
      <c r="R775" s="40"/>
    </row>
    <row r="776" spans="1:18" ht="12.75">
      <c r="A776" s="74"/>
      <c r="B776" s="40"/>
      <c r="C776" s="74" t="s">
        <v>1037</v>
      </c>
      <c r="D776" s="40"/>
      <c r="E776" s="74" t="s">
        <v>1906</v>
      </c>
      <c r="F776" s="40"/>
      <c r="G776" s="40"/>
      <c r="H776" s="40"/>
      <c r="I776" s="40"/>
      <c r="J776" s="40"/>
      <c r="K776" s="100" t="s">
        <v>1907</v>
      </c>
      <c r="L776" s="40"/>
      <c r="M776" s="100" t="s">
        <v>1907</v>
      </c>
      <c r="N776" s="40"/>
      <c r="O776" s="100" t="s">
        <v>1908</v>
      </c>
      <c r="P776" s="40"/>
      <c r="Q776" s="100" t="s">
        <v>1909</v>
      </c>
      <c r="R776" s="40"/>
    </row>
    <row r="777" spans="1:18" ht="12.75">
      <c r="A777" s="39" t="s">
        <v>1</v>
      </c>
      <c r="B777" s="40"/>
      <c r="C777" s="39" t="s">
        <v>1269</v>
      </c>
      <c r="D777" s="40"/>
      <c r="E777" s="39" t="s">
        <v>1270</v>
      </c>
      <c r="F777" s="40"/>
      <c r="G777" s="40"/>
      <c r="H777" s="40"/>
      <c r="I777" s="40"/>
      <c r="J777" s="40"/>
      <c r="K777" s="99" t="s">
        <v>1205</v>
      </c>
      <c r="L777" s="40"/>
      <c r="M777" s="99" t="s">
        <v>1205</v>
      </c>
      <c r="N777" s="40"/>
      <c r="O777" s="99" t="s">
        <v>1908</v>
      </c>
      <c r="P777" s="40"/>
      <c r="Q777" s="99" t="s">
        <v>1602</v>
      </c>
      <c r="R777" s="40"/>
    </row>
    <row r="778" spans="1:18" ht="12.75">
      <c r="A778" s="48" t="s">
        <v>1</v>
      </c>
      <c r="B778" s="40"/>
      <c r="C778" s="48" t="s">
        <v>1277</v>
      </c>
      <c r="D778" s="40"/>
      <c r="E778" s="48" t="s">
        <v>1278</v>
      </c>
      <c r="F778" s="40"/>
      <c r="G778" s="40"/>
      <c r="H778" s="40"/>
      <c r="I778" s="40"/>
      <c r="J778" s="40"/>
      <c r="K778" s="61" t="s">
        <v>1</v>
      </c>
      <c r="L778" s="40"/>
      <c r="M778" s="61" t="s">
        <v>1</v>
      </c>
      <c r="N778" s="40"/>
      <c r="O778" s="61" t="s">
        <v>1908</v>
      </c>
      <c r="P778" s="40"/>
      <c r="Q778" s="61" t="s">
        <v>1</v>
      </c>
      <c r="R778" s="40"/>
    </row>
    <row r="779" spans="1:18" ht="12.75">
      <c r="A779" s="39" t="s">
        <v>1</v>
      </c>
      <c r="B779" s="40"/>
      <c r="C779" s="39" t="s">
        <v>1071</v>
      </c>
      <c r="D779" s="40"/>
      <c r="E779" s="39" t="s">
        <v>1072</v>
      </c>
      <c r="F779" s="40"/>
      <c r="G779" s="40"/>
      <c r="H779" s="40"/>
      <c r="I779" s="40"/>
      <c r="J779" s="40"/>
      <c r="K779" s="99" t="s">
        <v>1910</v>
      </c>
      <c r="L779" s="40"/>
      <c r="M779" s="99" t="s">
        <v>1910</v>
      </c>
      <c r="N779" s="40"/>
      <c r="O779" s="99" t="s">
        <v>43</v>
      </c>
      <c r="P779" s="40"/>
      <c r="Q779" s="99" t="s">
        <v>45</v>
      </c>
      <c r="R779" s="40"/>
    </row>
  </sheetData>
  <sheetProtection/>
  <mergeCells count="5319">
    <mergeCell ref="O633:P633"/>
    <mergeCell ref="Q633:R633"/>
    <mergeCell ref="A633:B633"/>
    <mergeCell ref="C633:D633"/>
    <mergeCell ref="E633:J633"/>
    <mergeCell ref="K633:L633"/>
    <mergeCell ref="M633:N633"/>
    <mergeCell ref="Q740:R740"/>
    <mergeCell ref="Q741:R741"/>
    <mergeCell ref="A740:B740"/>
    <mergeCell ref="C740:D740"/>
    <mergeCell ref="A741:B741"/>
    <mergeCell ref="C741:D741"/>
    <mergeCell ref="E741:J741"/>
    <mergeCell ref="K741:L741"/>
    <mergeCell ref="M741:N741"/>
    <mergeCell ref="O741:P741"/>
    <mergeCell ref="E740:J740"/>
    <mergeCell ref="K740:L740"/>
    <mergeCell ref="M740:N740"/>
    <mergeCell ref="O740:P740"/>
    <mergeCell ref="Q738:R738"/>
    <mergeCell ref="A739:B739"/>
    <mergeCell ref="C739:D739"/>
    <mergeCell ref="E739:J739"/>
    <mergeCell ref="K739:L739"/>
    <mergeCell ref="M739:N739"/>
    <mergeCell ref="O739:P739"/>
    <mergeCell ref="Q739:R739"/>
    <mergeCell ref="A738:B738"/>
    <mergeCell ref="C738:D738"/>
    <mergeCell ref="E738:J738"/>
    <mergeCell ref="K738:L738"/>
    <mergeCell ref="M738:N738"/>
    <mergeCell ref="O738:P738"/>
    <mergeCell ref="Q736:R736"/>
    <mergeCell ref="A737:B737"/>
    <mergeCell ref="C737:D737"/>
    <mergeCell ref="E737:J737"/>
    <mergeCell ref="K737:L737"/>
    <mergeCell ref="M737:N737"/>
    <mergeCell ref="O737:P737"/>
    <mergeCell ref="Q737:R737"/>
    <mergeCell ref="A736:B736"/>
    <mergeCell ref="C736:D736"/>
    <mergeCell ref="E736:J736"/>
    <mergeCell ref="K736:L736"/>
    <mergeCell ref="M736:N736"/>
    <mergeCell ref="O736:P736"/>
    <mergeCell ref="Q734:R734"/>
    <mergeCell ref="A735:B735"/>
    <mergeCell ref="C735:D735"/>
    <mergeCell ref="E735:J735"/>
    <mergeCell ref="K735:L735"/>
    <mergeCell ref="M735:N735"/>
    <mergeCell ref="O735:P735"/>
    <mergeCell ref="Q735:R735"/>
    <mergeCell ref="A734:B734"/>
    <mergeCell ref="C734:D734"/>
    <mergeCell ref="E734:J734"/>
    <mergeCell ref="K734:L734"/>
    <mergeCell ref="M734:N734"/>
    <mergeCell ref="O734:P734"/>
    <mergeCell ref="Q732:R732"/>
    <mergeCell ref="A733:B733"/>
    <mergeCell ref="C733:D733"/>
    <mergeCell ref="E733:J733"/>
    <mergeCell ref="K733:L733"/>
    <mergeCell ref="M733:N733"/>
    <mergeCell ref="O733:P733"/>
    <mergeCell ref="Q733:R733"/>
    <mergeCell ref="A732:B732"/>
    <mergeCell ref="C732:D732"/>
    <mergeCell ref="E732:J732"/>
    <mergeCell ref="K732:L732"/>
    <mergeCell ref="M732:N732"/>
    <mergeCell ref="O732:P732"/>
    <mergeCell ref="Q730:R730"/>
    <mergeCell ref="A731:B731"/>
    <mergeCell ref="C731:D731"/>
    <mergeCell ref="E731:J731"/>
    <mergeCell ref="K731:L731"/>
    <mergeCell ref="M731:N731"/>
    <mergeCell ref="O731:P731"/>
    <mergeCell ref="Q731:R731"/>
    <mergeCell ref="A730:B730"/>
    <mergeCell ref="C730:D730"/>
    <mergeCell ref="E730:J730"/>
    <mergeCell ref="K730:L730"/>
    <mergeCell ref="M730:N730"/>
    <mergeCell ref="O730:P730"/>
    <mergeCell ref="Q728:R728"/>
    <mergeCell ref="A729:B729"/>
    <mergeCell ref="C729:D729"/>
    <mergeCell ref="E729:J729"/>
    <mergeCell ref="K729:L729"/>
    <mergeCell ref="M729:N729"/>
    <mergeCell ref="O729:P729"/>
    <mergeCell ref="Q729:R729"/>
    <mergeCell ref="A728:B728"/>
    <mergeCell ref="C728:D728"/>
    <mergeCell ref="E728:J728"/>
    <mergeCell ref="K728:L728"/>
    <mergeCell ref="M728:N728"/>
    <mergeCell ref="O728:P728"/>
    <mergeCell ref="Q726:R726"/>
    <mergeCell ref="A727:B727"/>
    <mergeCell ref="C727:D727"/>
    <mergeCell ref="E727:J727"/>
    <mergeCell ref="K727:L727"/>
    <mergeCell ref="M727:N727"/>
    <mergeCell ref="O727:P727"/>
    <mergeCell ref="Q727:R727"/>
    <mergeCell ref="A726:B726"/>
    <mergeCell ref="C726:D726"/>
    <mergeCell ref="E726:J726"/>
    <mergeCell ref="K726:L726"/>
    <mergeCell ref="M726:N726"/>
    <mergeCell ref="O726:P726"/>
    <mergeCell ref="Q724:R724"/>
    <mergeCell ref="A725:B725"/>
    <mergeCell ref="C725:D725"/>
    <mergeCell ref="E725:J725"/>
    <mergeCell ref="K725:L725"/>
    <mergeCell ref="M725:N725"/>
    <mergeCell ref="O725:P725"/>
    <mergeCell ref="Q725:R725"/>
    <mergeCell ref="A724:B724"/>
    <mergeCell ref="C724:D724"/>
    <mergeCell ref="E724:J724"/>
    <mergeCell ref="K724:L724"/>
    <mergeCell ref="M724:N724"/>
    <mergeCell ref="O724:P724"/>
    <mergeCell ref="Q722:R722"/>
    <mergeCell ref="A723:B723"/>
    <mergeCell ref="C723:D723"/>
    <mergeCell ref="E723:J723"/>
    <mergeCell ref="K723:L723"/>
    <mergeCell ref="M723:N723"/>
    <mergeCell ref="O723:P723"/>
    <mergeCell ref="Q723:R723"/>
    <mergeCell ref="A722:B722"/>
    <mergeCell ref="C722:D722"/>
    <mergeCell ref="E722:J722"/>
    <mergeCell ref="K722:L722"/>
    <mergeCell ref="M722:N722"/>
    <mergeCell ref="O722:P722"/>
    <mergeCell ref="Q720:R720"/>
    <mergeCell ref="A721:B721"/>
    <mergeCell ref="C721:D721"/>
    <mergeCell ref="E721:J721"/>
    <mergeCell ref="K721:L721"/>
    <mergeCell ref="M721:N721"/>
    <mergeCell ref="O721:P721"/>
    <mergeCell ref="Q721:R721"/>
    <mergeCell ref="A720:B720"/>
    <mergeCell ref="C720:D720"/>
    <mergeCell ref="E720:J720"/>
    <mergeCell ref="K720:L720"/>
    <mergeCell ref="M720:N720"/>
    <mergeCell ref="O720:P720"/>
    <mergeCell ref="Q718:R718"/>
    <mergeCell ref="A719:B719"/>
    <mergeCell ref="C719:D719"/>
    <mergeCell ref="E719:J719"/>
    <mergeCell ref="K719:L719"/>
    <mergeCell ref="M719:N719"/>
    <mergeCell ref="O719:P719"/>
    <mergeCell ref="Q719:R719"/>
    <mergeCell ref="A718:B718"/>
    <mergeCell ref="C718:D718"/>
    <mergeCell ref="E718:J718"/>
    <mergeCell ref="K718:L718"/>
    <mergeCell ref="M718:N718"/>
    <mergeCell ref="O718:P718"/>
    <mergeCell ref="Q716:R716"/>
    <mergeCell ref="A717:B717"/>
    <mergeCell ref="C717:D717"/>
    <mergeCell ref="E717:J717"/>
    <mergeCell ref="K717:L717"/>
    <mergeCell ref="M717:N717"/>
    <mergeCell ref="O717:P717"/>
    <mergeCell ref="Q717:R717"/>
    <mergeCell ref="A716:B716"/>
    <mergeCell ref="C716:D716"/>
    <mergeCell ref="E716:J716"/>
    <mergeCell ref="K716:L716"/>
    <mergeCell ref="M716:N716"/>
    <mergeCell ref="O716:P716"/>
    <mergeCell ref="Q714:R714"/>
    <mergeCell ref="A715:B715"/>
    <mergeCell ref="C715:D715"/>
    <mergeCell ref="E715:J715"/>
    <mergeCell ref="K715:L715"/>
    <mergeCell ref="M715:N715"/>
    <mergeCell ref="O715:P715"/>
    <mergeCell ref="Q715:R715"/>
    <mergeCell ref="A714:B714"/>
    <mergeCell ref="C714:D714"/>
    <mergeCell ref="E714:J714"/>
    <mergeCell ref="K714:L714"/>
    <mergeCell ref="M714:N714"/>
    <mergeCell ref="O714:P714"/>
    <mergeCell ref="Q712:R712"/>
    <mergeCell ref="A713:B713"/>
    <mergeCell ref="C713:D713"/>
    <mergeCell ref="E713:J713"/>
    <mergeCell ref="K713:L713"/>
    <mergeCell ref="M713:N713"/>
    <mergeCell ref="O713:P713"/>
    <mergeCell ref="Q713:R713"/>
    <mergeCell ref="A712:B712"/>
    <mergeCell ref="C712:D712"/>
    <mergeCell ref="E712:J712"/>
    <mergeCell ref="K712:L712"/>
    <mergeCell ref="M712:N712"/>
    <mergeCell ref="O712:P712"/>
    <mergeCell ref="Q710:R710"/>
    <mergeCell ref="A711:B711"/>
    <mergeCell ref="C711:D711"/>
    <mergeCell ref="E711:J711"/>
    <mergeCell ref="K711:L711"/>
    <mergeCell ref="M711:N711"/>
    <mergeCell ref="O711:P711"/>
    <mergeCell ref="Q711:R711"/>
    <mergeCell ref="A710:B710"/>
    <mergeCell ref="C710:D710"/>
    <mergeCell ref="E710:J710"/>
    <mergeCell ref="K710:L710"/>
    <mergeCell ref="M710:N710"/>
    <mergeCell ref="O710:P710"/>
    <mergeCell ref="Q708:R708"/>
    <mergeCell ref="A709:B709"/>
    <mergeCell ref="C709:D709"/>
    <mergeCell ref="E709:J709"/>
    <mergeCell ref="K709:L709"/>
    <mergeCell ref="M709:N709"/>
    <mergeCell ref="O709:P709"/>
    <mergeCell ref="Q709:R709"/>
    <mergeCell ref="A708:B708"/>
    <mergeCell ref="C708:D708"/>
    <mergeCell ref="E708:J708"/>
    <mergeCell ref="K708:L708"/>
    <mergeCell ref="M708:N708"/>
    <mergeCell ref="O708:P708"/>
    <mergeCell ref="Q706:R706"/>
    <mergeCell ref="A707:B707"/>
    <mergeCell ref="C707:D707"/>
    <mergeCell ref="E707:J707"/>
    <mergeCell ref="K707:L707"/>
    <mergeCell ref="M707:N707"/>
    <mergeCell ref="O707:P707"/>
    <mergeCell ref="Q707:R707"/>
    <mergeCell ref="A706:B706"/>
    <mergeCell ref="C706:D706"/>
    <mergeCell ref="E706:J706"/>
    <mergeCell ref="K706:L706"/>
    <mergeCell ref="M706:N706"/>
    <mergeCell ref="O706:P706"/>
    <mergeCell ref="Q704:R704"/>
    <mergeCell ref="A705:B705"/>
    <mergeCell ref="C705:D705"/>
    <mergeCell ref="E705:J705"/>
    <mergeCell ref="K705:L705"/>
    <mergeCell ref="M705:N705"/>
    <mergeCell ref="O705:P705"/>
    <mergeCell ref="Q705:R705"/>
    <mergeCell ref="A704:B704"/>
    <mergeCell ref="C704:D704"/>
    <mergeCell ref="E704:J704"/>
    <mergeCell ref="K704:L704"/>
    <mergeCell ref="M704:N704"/>
    <mergeCell ref="O704:P704"/>
    <mergeCell ref="Q702:R702"/>
    <mergeCell ref="A703:B703"/>
    <mergeCell ref="C703:D703"/>
    <mergeCell ref="E703:J703"/>
    <mergeCell ref="K703:L703"/>
    <mergeCell ref="M703:N703"/>
    <mergeCell ref="O703:P703"/>
    <mergeCell ref="Q703:R703"/>
    <mergeCell ref="A702:B702"/>
    <mergeCell ref="C702:D702"/>
    <mergeCell ref="E702:J702"/>
    <mergeCell ref="K702:L702"/>
    <mergeCell ref="M702:N702"/>
    <mergeCell ref="O702:P702"/>
    <mergeCell ref="Q700:R700"/>
    <mergeCell ref="A701:B701"/>
    <mergeCell ref="C701:D701"/>
    <mergeCell ref="E701:J701"/>
    <mergeCell ref="K701:L701"/>
    <mergeCell ref="M701:N701"/>
    <mergeCell ref="O701:P701"/>
    <mergeCell ref="Q701:R701"/>
    <mergeCell ref="A700:B700"/>
    <mergeCell ref="C700:D700"/>
    <mergeCell ref="E700:J700"/>
    <mergeCell ref="K700:L700"/>
    <mergeCell ref="M700:N700"/>
    <mergeCell ref="O700:P700"/>
    <mergeCell ref="Q698:R698"/>
    <mergeCell ref="A699:B699"/>
    <mergeCell ref="C699:D699"/>
    <mergeCell ref="E699:J699"/>
    <mergeCell ref="K699:L699"/>
    <mergeCell ref="M699:N699"/>
    <mergeCell ref="O699:P699"/>
    <mergeCell ref="Q699:R699"/>
    <mergeCell ref="A698:B698"/>
    <mergeCell ref="C698:D698"/>
    <mergeCell ref="E698:J698"/>
    <mergeCell ref="K698:L698"/>
    <mergeCell ref="M698:N698"/>
    <mergeCell ref="O698:P698"/>
    <mergeCell ref="Q696:R696"/>
    <mergeCell ref="A697:B697"/>
    <mergeCell ref="C697:D697"/>
    <mergeCell ref="E697:J697"/>
    <mergeCell ref="K697:L697"/>
    <mergeCell ref="M697:N697"/>
    <mergeCell ref="O697:P697"/>
    <mergeCell ref="Q697:R697"/>
    <mergeCell ref="A696:B696"/>
    <mergeCell ref="C696:D696"/>
    <mergeCell ref="E696:J696"/>
    <mergeCell ref="K696:L696"/>
    <mergeCell ref="M696:N696"/>
    <mergeCell ref="O696:P696"/>
    <mergeCell ref="Q694:R694"/>
    <mergeCell ref="A695:B695"/>
    <mergeCell ref="C695:D695"/>
    <mergeCell ref="E695:J695"/>
    <mergeCell ref="K695:L695"/>
    <mergeCell ref="M695:N695"/>
    <mergeCell ref="O695:P695"/>
    <mergeCell ref="Q695:R695"/>
    <mergeCell ref="A694:B694"/>
    <mergeCell ref="C694:D694"/>
    <mergeCell ref="E694:J694"/>
    <mergeCell ref="K694:L694"/>
    <mergeCell ref="M694:N694"/>
    <mergeCell ref="O694:P694"/>
    <mergeCell ref="Q692:R692"/>
    <mergeCell ref="A693:B693"/>
    <mergeCell ref="C693:D693"/>
    <mergeCell ref="E693:J693"/>
    <mergeCell ref="K693:L693"/>
    <mergeCell ref="M693:N693"/>
    <mergeCell ref="O693:P693"/>
    <mergeCell ref="Q693:R693"/>
    <mergeCell ref="A692:B692"/>
    <mergeCell ref="C692:D692"/>
    <mergeCell ref="E692:J692"/>
    <mergeCell ref="K692:L692"/>
    <mergeCell ref="M692:N692"/>
    <mergeCell ref="O692:P692"/>
    <mergeCell ref="Q690:R690"/>
    <mergeCell ref="A691:B691"/>
    <mergeCell ref="C691:D691"/>
    <mergeCell ref="E691:J691"/>
    <mergeCell ref="K691:L691"/>
    <mergeCell ref="M691:N691"/>
    <mergeCell ref="O691:P691"/>
    <mergeCell ref="Q691:R691"/>
    <mergeCell ref="A690:B690"/>
    <mergeCell ref="C690:D690"/>
    <mergeCell ref="E690:J690"/>
    <mergeCell ref="K690:L690"/>
    <mergeCell ref="M690:N690"/>
    <mergeCell ref="O690:P690"/>
    <mergeCell ref="Q688:R688"/>
    <mergeCell ref="A689:B689"/>
    <mergeCell ref="C689:D689"/>
    <mergeCell ref="E689:J689"/>
    <mergeCell ref="K689:L689"/>
    <mergeCell ref="M689:N689"/>
    <mergeCell ref="O689:P689"/>
    <mergeCell ref="Q689:R689"/>
    <mergeCell ref="A688:B688"/>
    <mergeCell ref="C688:D688"/>
    <mergeCell ref="E688:J688"/>
    <mergeCell ref="K688:L688"/>
    <mergeCell ref="M688:N688"/>
    <mergeCell ref="O688:P688"/>
    <mergeCell ref="Q686:R686"/>
    <mergeCell ref="A687:B687"/>
    <mergeCell ref="C687:D687"/>
    <mergeCell ref="E687:J687"/>
    <mergeCell ref="K687:L687"/>
    <mergeCell ref="M687:N687"/>
    <mergeCell ref="O687:P687"/>
    <mergeCell ref="Q687:R687"/>
    <mergeCell ref="A686:B686"/>
    <mergeCell ref="C686:D686"/>
    <mergeCell ref="E686:J686"/>
    <mergeCell ref="K686:L686"/>
    <mergeCell ref="M686:N686"/>
    <mergeCell ref="O686:P686"/>
    <mergeCell ref="Q684:R684"/>
    <mergeCell ref="A685:B685"/>
    <mergeCell ref="C685:D685"/>
    <mergeCell ref="E685:J685"/>
    <mergeCell ref="K685:L685"/>
    <mergeCell ref="M685:N685"/>
    <mergeCell ref="O685:P685"/>
    <mergeCell ref="Q685:R685"/>
    <mergeCell ref="A684:B684"/>
    <mergeCell ref="C684:D684"/>
    <mergeCell ref="E684:J684"/>
    <mergeCell ref="K684:L684"/>
    <mergeCell ref="M684:N684"/>
    <mergeCell ref="O684:P684"/>
    <mergeCell ref="Q682:R682"/>
    <mergeCell ref="A683:B683"/>
    <mergeCell ref="C683:D683"/>
    <mergeCell ref="E683:J683"/>
    <mergeCell ref="K683:L683"/>
    <mergeCell ref="M683:N683"/>
    <mergeCell ref="O683:P683"/>
    <mergeCell ref="Q683:R683"/>
    <mergeCell ref="A682:B682"/>
    <mergeCell ref="C682:D682"/>
    <mergeCell ref="E682:J682"/>
    <mergeCell ref="K682:L682"/>
    <mergeCell ref="M682:N682"/>
    <mergeCell ref="O682:P682"/>
    <mergeCell ref="Q680:R680"/>
    <mergeCell ref="A681:B681"/>
    <mergeCell ref="C681:D681"/>
    <mergeCell ref="E681:J681"/>
    <mergeCell ref="K681:L681"/>
    <mergeCell ref="M681:N681"/>
    <mergeCell ref="O681:P681"/>
    <mergeCell ref="Q681:R681"/>
    <mergeCell ref="A680:B680"/>
    <mergeCell ref="C680:D680"/>
    <mergeCell ref="E680:J680"/>
    <mergeCell ref="K680:L680"/>
    <mergeCell ref="M680:N680"/>
    <mergeCell ref="O680:P680"/>
    <mergeCell ref="Q678:R678"/>
    <mergeCell ref="A679:B679"/>
    <mergeCell ref="C679:D679"/>
    <mergeCell ref="E679:J679"/>
    <mergeCell ref="K679:L679"/>
    <mergeCell ref="M679:N679"/>
    <mergeCell ref="O679:P679"/>
    <mergeCell ref="Q679:R679"/>
    <mergeCell ref="A678:B678"/>
    <mergeCell ref="C678:D678"/>
    <mergeCell ref="E678:J678"/>
    <mergeCell ref="K678:L678"/>
    <mergeCell ref="M678:N678"/>
    <mergeCell ref="O678:P678"/>
    <mergeCell ref="Q676:R676"/>
    <mergeCell ref="A677:B677"/>
    <mergeCell ref="C677:D677"/>
    <mergeCell ref="E677:J677"/>
    <mergeCell ref="K677:L677"/>
    <mergeCell ref="M677:N677"/>
    <mergeCell ref="O677:P677"/>
    <mergeCell ref="Q677:R677"/>
    <mergeCell ref="A676:B676"/>
    <mergeCell ref="C676:D676"/>
    <mergeCell ref="E676:J676"/>
    <mergeCell ref="K676:L676"/>
    <mergeCell ref="M676:N676"/>
    <mergeCell ref="O676:P676"/>
    <mergeCell ref="Q674:R674"/>
    <mergeCell ref="A675:B675"/>
    <mergeCell ref="C675:D675"/>
    <mergeCell ref="E675:J675"/>
    <mergeCell ref="K675:L675"/>
    <mergeCell ref="M675:N675"/>
    <mergeCell ref="O675:P675"/>
    <mergeCell ref="Q675:R675"/>
    <mergeCell ref="A674:B674"/>
    <mergeCell ref="C674:D674"/>
    <mergeCell ref="E674:J674"/>
    <mergeCell ref="K674:L674"/>
    <mergeCell ref="M674:N674"/>
    <mergeCell ref="O674:P674"/>
    <mergeCell ref="Q672:R672"/>
    <mergeCell ref="A673:B673"/>
    <mergeCell ref="C673:D673"/>
    <mergeCell ref="E673:J673"/>
    <mergeCell ref="K673:L673"/>
    <mergeCell ref="M673:N673"/>
    <mergeCell ref="O673:P673"/>
    <mergeCell ref="Q673:R673"/>
    <mergeCell ref="A672:B672"/>
    <mergeCell ref="C672:D672"/>
    <mergeCell ref="E672:J672"/>
    <mergeCell ref="K672:L672"/>
    <mergeCell ref="M672:N672"/>
    <mergeCell ref="O672:P672"/>
    <mergeCell ref="Q670:R670"/>
    <mergeCell ref="A671:B671"/>
    <mergeCell ref="C671:D671"/>
    <mergeCell ref="E671:J671"/>
    <mergeCell ref="K671:L671"/>
    <mergeCell ref="M671:N671"/>
    <mergeCell ref="O671:P671"/>
    <mergeCell ref="Q671:R671"/>
    <mergeCell ref="A670:B670"/>
    <mergeCell ref="C670:D670"/>
    <mergeCell ref="E670:J670"/>
    <mergeCell ref="K670:L670"/>
    <mergeCell ref="M670:N670"/>
    <mergeCell ref="O670:P670"/>
    <mergeCell ref="Q668:R668"/>
    <mergeCell ref="A669:B669"/>
    <mergeCell ref="C669:D669"/>
    <mergeCell ref="E669:J669"/>
    <mergeCell ref="K669:L669"/>
    <mergeCell ref="M669:N669"/>
    <mergeCell ref="O669:P669"/>
    <mergeCell ref="Q669:R669"/>
    <mergeCell ref="A668:B668"/>
    <mergeCell ref="C668:D668"/>
    <mergeCell ref="E668:J668"/>
    <mergeCell ref="K668:L668"/>
    <mergeCell ref="M668:N668"/>
    <mergeCell ref="O668:P668"/>
    <mergeCell ref="Q666:R666"/>
    <mergeCell ref="A667:B667"/>
    <mergeCell ref="C667:D667"/>
    <mergeCell ref="E667:J667"/>
    <mergeCell ref="K667:L667"/>
    <mergeCell ref="M667:N667"/>
    <mergeCell ref="O667:P667"/>
    <mergeCell ref="Q667:R667"/>
    <mergeCell ref="A666:B666"/>
    <mergeCell ref="C666:D666"/>
    <mergeCell ref="E666:J666"/>
    <mergeCell ref="K666:L666"/>
    <mergeCell ref="M666:N666"/>
    <mergeCell ref="O666:P666"/>
    <mergeCell ref="Q664:R664"/>
    <mergeCell ref="A665:B665"/>
    <mergeCell ref="C665:D665"/>
    <mergeCell ref="E665:J665"/>
    <mergeCell ref="K665:L665"/>
    <mergeCell ref="M665:N665"/>
    <mergeCell ref="O665:P665"/>
    <mergeCell ref="Q665:R665"/>
    <mergeCell ref="A664:B664"/>
    <mergeCell ref="C664:D664"/>
    <mergeCell ref="E664:J664"/>
    <mergeCell ref="K664:L664"/>
    <mergeCell ref="M664:N664"/>
    <mergeCell ref="O664:P664"/>
    <mergeCell ref="Q662:R662"/>
    <mergeCell ref="A663:B663"/>
    <mergeCell ref="C663:D663"/>
    <mergeCell ref="E663:J663"/>
    <mergeCell ref="K663:L663"/>
    <mergeCell ref="M663:N663"/>
    <mergeCell ref="O663:P663"/>
    <mergeCell ref="Q663:R663"/>
    <mergeCell ref="A662:B662"/>
    <mergeCell ref="C662:D662"/>
    <mergeCell ref="E662:J662"/>
    <mergeCell ref="K662:L662"/>
    <mergeCell ref="M662:N662"/>
    <mergeCell ref="O662:P662"/>
    <mergeCell ref="Q660:R660"/>
    <mergeCell ref="A661:B661"/>
    <mergeCell ref="C661:D661"/>
    <mergeCell ref="E661:J661"/>
    <mergeCell ref="K661:L661"/>
    <mergeCell ref="M661:N661"/>
    <mergeCell ref="O661:P661"/>
    <mergeCell ref="Q661:R661"/>
    <mergeCell ref="A660:B660"/>
    <mergeCell ref="C660:D660"/>
    <mergeCell ref="E660:J660"/>
    <mergeCell ref="K660:L660"/>
    <mergeCell ref="M660:N660"/>
    <mergeCell ref="O660:P660"/>
    <mergeCell ref="Q658:R658"/>
    <mergeCell ref="A659:B659"/>
    <mergeCell ref="C659:D659"/>
    <mergeCell ref="E659:J659"/>
    <mergeCell ref="K659:L659"/>
    <mergeCell ref="M659:N659"/>
    <mergeCell ref="O659:P659"/>
    <mergeCell ref="Q659:R659"/>
    <mergeCell ref="A658:B658"/>
    <mergeCell ref="C658:D658"/>
    <mergeCell ref="E658:J658"/>
    <mergeCell ref="K658:L658"/>
    <mergeCell ref="M658:N658"/>
    <mergeCell ref="O658:P658"/>
    <mergeCell ref="Q656:R656"/>
    <mergeCell ref="A657:B657"/>
    <mergeCell ref="C657:D657"/>
    <mergeCell ref="E657:J657"/>
    <mergeCell ref="K657:L657"/>
    <mergeCell ref="M657:N657"/>
    <mergeCell ref="O657:P657"/>
    <mergeCell ref="Q657:R657"/>
    <mergeCell ref="A656:B656"/>
    <mergeCell ref="C656:D656"/>
    <mergeCell ref="E656:J656"/>
    <mergeCell ref="K656:L656"/>
    <mergeCell ref="M656:N656"/>
    <mergeCell ref="O656:P656"/>
    <mergeCell ref="Q654:R654"/>
    <mergeCell ref="A655:B655"/>
    <mergeCell ref="C655:D655"/>
    <mergeCell ref="E655:J655"/>
    <mergeCell ref="K655:L655"/>
    <mergeCell ref="M655:N655"/>
    <mergeCell ref="O655:P655"/>
    <mergeCell ref="Q655:R655"/>
    <mergeCell ref="A654:B654"/>
    <mergeCell ref="C654:D654"/>
    <mergeCell ref="E654:J654"/>
    <mergeCell ref="K654:L654"/>
    <mergeCell ref="M654:N654"/>
    <mergeCell ref="O654:P654"/>
    <mergeCell ref="Q652:R652"/>
    <mergeCell ref="A653:B653"/>
    <mergeCell ref="C653:D653"/>
    <mergeCell ref="E653:J653"/>
    <mergeCell ref="K653:L653"/>
    <mergeCell ref="M653:N653"/>
    <mergeCell ref="O653:P653"/>
    <mergeCell ref="Q653:R653"/>
    <mergeCell ref="A652:B652"/>
    <mergeCell ref="C652:D652"/>
    <mergeCell ref="E652:J652"/>
    <mergeCell ref="K652:L652"/>
    <mergeCell ref="M652:N652"/>
    <mergeCell ref="O652:P652"/>
    <mergeCell ref="Q650:R650"/>
    <mergeCell ref="A651:B651"/>
    <mergeCell ref="C651:D651"/>
    <mergeCell ref="E651:J651"/>
    <mergeCell ref="K651:L651"/>
    <mergeCell ref="M651:N651"/>
    <mergeCell ref="O651:P651"/>
    <mergeCell ref="Q651:R651"/>
    <mergeCell ref="A650:B650"/>
    <mergeCell ref="C650:D650"/>
    <mergeCell ref="E650:J650"/>
    <mergeCell ref="K650:L650"/>
    <mergeCell ref="M650:N650"/>
    <mergeCell ref="O650:P650"/>
    <mergeCell ref="Q648:R648"/>
    <mergeCell ref="A649:B649"/>
    <mergeCell ref="C649:D649"/>
    <mergeCell ref="E649:J649"/>
    <mergeCell ref="K649:L649"/>
    <mergeCell ref="M649:N649"/>
    <mergeCell ref="O649:P649"/>
    <mergeCell ref="Q649:R649"/>
    <mergeCell ref="A648:B648"/>
    <mergeCell ref="C648:D648"/>
    <mergeCell ref="E648:J648"/>
    <mergeCell ref="K648:L648"/>
    <mergeCell ref="M648:N648"/>
    <mergeCell ref="O648:P648"/>
    <mergeCell ref="Q646:R646"/>
    <mergeCell ref="A647:B647"/>
    <mergeCell ref="C647:D647"/>
    <mergeCell ref="E647:J647"/>
    <mergeCell ref="K647:L647"/>
    <mergeCell ref="M647:N647"/>
    <mergeCell ref="O647:P647"/>
    <mergeCell ref="Q647:R647"/>
    <mergeCell ref="A646:B646"/>
    <mergeCell ref="C646:D646"/>
    <mergeCell ref="E646:J646"/>
    <mergeCell ref="K646:L646"/>
    <mergeCell ref="M646:N646"/>
    <mergeCell ref="O646:P646"/>
    <mergeCell ref="Q644:R644"/>
    <mergeCell ref="A645:B645"/>
    <mergeCell ref="C645:D645"/>
    <mergeCell ref="E645:J645"/>
    <mergeCell ref="K645:L645"/>
    <mergeCell ref="M645:N645"/>
    <mergeCell ref="O645:P645"/>
    <mergeCell ref="Q645:R645"/>
    <mergeCell ref="A644:B644"/>
    <mergeCell ref="C644:D644"/>
    <mergeCell ref="E644:J644"/>
    <mergeCell ref="K644:L644"/>
    <mergeCell ref="M644:N644"/>
    <mergeCell ref="O644:P644"/>
    <mergeCell ref="Q642:R642"/>
    <mergeCell ref="A643:B643"/>
    <mergeCell ref="C643:D643"/>
    <mergeCell ref="E643:J643"/>
    <mergeCell ref="K643:L643"/>
    <mergeCell ref="M643:N643"/>
    <mergeCell ref="O643:P643"/>
    <mergeCell ref="Q643:R643"/>
    <mergeCell ref="A642:B642"/>
    <mergeCell ref="C642:D642"/>
    <mergeCell ref="E642:J642"/>
    <mergeCell ref="K642:L642"/>
    <mergeCell ref="M642:N642"/>
    <mergeCell ref="O642:P642"/>
    <mergeCell ref="Q640:R640"/>
    <mergeCell ref="A641:B641"/>
    <mergeCell ref="C641:D641"/>
    <mergeCell ref="E641:J641"/>
    <mergeCell ref="K641:L641"/>
    <mergeCell ref="M641:N641"/>
    <mergeCell ref="O641:P641"/>
    <mergeCell ref="Q641:R641"/>
    <mergeCell ref="A640:B640"/>
    <mergeCell ref="C640:D640"/>
    <mergeCell ref="E640:J640"/>
    <mergeCell ref="K640:L640"/>
    <mergeCell ref="M640:N640"/>
    <mergeCell ref="O640:P640"/>
    <mergeCell ref="Q638:R638"/>
    <mergeCell ref="A639:B639"/>
    <mergeCell ref="C639:D639"/>
    <mergeCell ref="E639:J639"/>
    <mergeCell ref="K639:L639"/>
    <mergeCell ref="M639:N639"/>
    <mergeCell ref="O639:P639"/>
    <mergeCell ref="Q639:R639"/>
    <mergeCell ref="A638:B638"/>
    <mergeCell ref="C638:D638"/>
    <mergeCell ref="E638:J638"/>
    <mergeCell ref="K638:L638"/>
    <mergeCell ref="M638:N638"/>
    <mergeCell ref="O638:P638"/>
    <mergeCell ref="Q636:R636"/>
    <mergeCell ref="A637:B637"/>
    <mergeCell ref="C637:D637"/>
    <mergeCell ref="E637:J637"/>
    <mergeCell ref="K637:L637"/>
    <mergeCell ref="M637:N637"/>
    <mergeCell ref="O637:P637"/>
    <mergeCell ref="Q637:R637"/>
    <mergeCell ref="A636:B636"/>
    <mergeCell ref="C636:D636"/>
    <mergeCell ref="E636:J636"/>
    <mergeCell ref="K636:L636"/>
    <mergeCell ref="M636:N636"/>
    <mergeCell ref="O636:P636"/>
    <mergeCell ref="Q634:R634"/>
    <mergeCell ref="A635:B635"/>
    <mergeCell ref="C635:D635"/>
    <mergeCell ref="E635:J635"/>
    <mergeCell ref="K635:L635"/>
    <mergeCell ref="M635:N635"/>
    <mergeCell ref="O635:P635"/>
    <mergeCell ref="Q635:R635"/>
    <mergeCell ref="A634:B634"/>
    <mergeCell ref="C634:D634"/>
    <mergeCell ref="E634:J634"/>
    <mergeCell ref="K634:L634"/>
    <mergeCell ref="M634:N634"/>
    <mergeCell ref="O634:P634"/>
    <mergeCell ref="A631:B631"/>
    <mergeCell ref="C631:D631"/>
    <mergeCell ref="E631:J631"/>
    <mergeCell ref="K631:L631"/>
    <mergeCell ref="M631:N631"/>
    <mergeCell ref="Q632:R632"/>
    <mergeCell ref="A632:B632"/>
    <mergeCell ref="C632:D632"/>
    <mergeCell ref="O630:P630"/>
    <mergeCell ref="E632:J632"/>
    <mergeCell ref="K632:L632"/>
    <mergeCell ref="M632:N632"/>
    <mergeCell ref="O632:P632"/>
    <mergeCell ref="Q630:R630"/>
    <mergeCell ref="Q629:R629"/>
    <mergeCell ref="A628:B628"/>
    <mergeCell ref="C628:D628"/>
    <mergeCell ref="O631:P631"/>
    <mergeCell ref="Q631:R631"/>
    <mergeCell ref="A630:B630"/>
    <mergeCell ref="C630:D630"/>
    <mergeCell ref="E630:J630"/>
    <mergeCell ref="K630:L630"/>
    <mergeCell ref="M630:N630"/>
    <mergeCell ref="A629:B629"/>
    <mergeCell ref="C629:D629"/>
    <mergeCell ref="E629:J629"/>
    <mergeCell ref="K629:L629"/>
    <mergeCell ref="M629:N629"/>
    <mergeCell ref="O629:P629"/>
    <mergeCell ref="A627:B627"/>
    <mergeCell ref="C627:D627"/>
    <mergeCell ref="E627:J627"/>
    <mergeCell ref="K627:L627"/>
    <mergeCell ref="M627:N627"/>
    <mergeCell ref="Q628:R628"/>
    <mergeCell ref="O626:P626"/>
    <mergeCell ref="E628:J628"/>
    <mergeCell ref="K628:L628"/>
    <mergeCell ref="M628:N628"/>
    <mergeCell ref="O628:P628"/>
    <mergeCell ref="Q626:R626"/>
    <mergeCell ref="Q625:R625"/>
    <mergeCell ref="A624:B624"/>
    <mergeCell ref="C624:D624"/>
    <mergeCell ref="O627:P627"/>
    <mergeCell ref="Q627:R627"/>
    <mergeCell ref="A626:B626"/>
    <mergeCell ref="C626:D626"/>
    <mergeCell ref="E626:J626"/>
    <mergeCell ref="K626:L626"/>
    <mergeCell ref="M626:N626"/>
    <mergeCell ref="A625:B625"/>
    <mergeCell ref="C625:D625"/>
    <mergeCell ref="E625:J625"/>
    <mergeCell ref="K625:L625"/>
    <mergeCell ref="M625:N625"/>
    <mergeCell ref="O625:P625"/>
    <mergeCell ref="A623:B623"/>
    <mergeCell ref="C623:D623"/>
    <mergeCell ref="E623:J623"/>
    <mergeCell ref="K623:L623"/>
    <mergeCell ref="M623:N623"/>
    <mergeCell ref="Q624:R624"/>
    <mergeCell ref="O622:P622"/>
    <mergeCell ref="E624:J624"/>
    <mergeCell ref="K624:L624"/>
    <mergeCell ref="M624:N624"/>
    <mergeCell ref="O624:P624"/>
    <mergeCell ref="Q622:R622"/>
    <mergeCell ref="Q621:R621"/>
    <mergeCell ref="A620:B620"/>
    <mergeCell ref="C620:D620"/>
    <mergeCell ref="O623:P623"/>
    <mergeCell ref="Q623:R623"/>
    <mergeCell ref="A622:B622"/>
    <mergeCell ref="C622:D622"/>
    <mergeCell ref="E622:J622"/>
    <mergeCell ref="K622:L622"/>
    <mergeCell ref="M622:N622"/>
    <mergeCell ref="A621:B621"/>
    <mergeCell ref="C621:D621"/>
    <mergeCell ref="E621:J621"/>
    <mergeCell ref="K621:L621"/>
    <mergeCell ref="M621:N621"/>
    <mergeCell ref="O621:P621"/>
    <mergeCell ref="A619:B619"/>
    <mergeCell ref="C619:D619"/>
    <mergeCell ref="E619:J619"/>
    <mergeCell ref="K619:L619"/>
    <mergeCell ref="M619:N619"/>
    <mergeCell ref="Q620:R620"/>
    <mergeCell ref="O618:P618"/>
    <mergeCell ref="E620:J620"/>
    <mergeCell ref="K620:L620"/>
    <mergeCell ref="M620:N620"/>
    <mergeCell ref="O620:P620"/>
    <mergeCell ref="Q618:R618"/>
    <mergeCell ref="Q617:R617"/>
    <mergeCell ref="A616:B616"/>
    <mergeCell ref="C616:D616"/>
    <mergeCell ref="O619:P619"/>
    <mergeCell ref="Q619:R619"/>
    <mergeCell ref="A618:B618"/>
    <mergeCell ref="C618:D618"/>
    <mergeCell ref="E618:J618"/>
    <mergeCell ref="K618:L618"/>
    <mergeCell ref="M618:N618"/>
    <mergeCell ref="A617:B617"/>
    <mergeCell ref="C617:D617"/>
    <mergeCell ref="E617:J617"/>
    <mergeCell ref="K617:L617"/>
    <mergeCell ref="M617:N617"/>
    <mergeCell ref="O617:P617"/>
    <mergeCell ref="A615:B615"/>
    <mergeCell ref="C615:D615"/>
    <mergeCell ref="E615:J615"/>
    <mergeCell ref="K615:L615"/>
    <mergeCell ref="M615:N615"/>
    <mergeCell ref="Q616:R616"/>
    <mergeCell ref="O614:P614"/>
    <mergeCell ref="E616:J616"/>
    <mergeCell ref="K616:L616"/>
    <mergeCell ref="M616:N616"/>
    <mergeCell ref="O616:P616"/>
    <mergeCell ref="Q614:R614"/>
    <mergeCell ref="Q613:R613"/>
    <mergeCell ref="A612:B612"/>
    <mergeCell ref="C612:D612"/>
    <mergeCell ref="O615:P615"/>
    <mergeCell ref="Q615:R615"/>
    <mergeCell ref="A614:B614"/>
    <mergeCell ref="C614:D614"/>
    <mergeCell ref="E614:J614"/>
    <mergeCell ref="K614:L614"/>
    <mergeCell ref="M614:N614"/>
    <mergeCell ref="A613:B613"/>
    <mergeCell ref="C613:D613"/>
    <mergeCell ref="E613:J613"/>
    <mergeCell ref="K613:L613"/>
    <mergeCell ref="M613:N613"/>
    <mergeCell ref="O613:P613"/>
    <mergeCell ref="A611:B611"/>
    <mergeCell ref="C611:D611"/>
    <mergeCell ref="E611:J611"/>
    <mergeCell ref="K611:L611"/>
    <mergeCell ref="M611:N611"/>
    <mergeCell ref="Q612:R612"/>
    <mergeCell ref="O610:P610"/>
    <mergeCell ref="E612:J612"/>
    <mergeCell ref="K612:L612"/>
    <mergeCell ref="M612:N612"/>
    <mergeCell ref="O612:P612"/>
    <mergeCell ref="Q610:R610"/>
    <mergeCell ref="Q609:R609"/>
    <mergeCell ref="A608:B608"/>
    <mergeCell ref="C608:D608"/>
    <mergeCell ref="O611:P611"/>
    <mergeCell ref="Q611:R611"/>
    <mergeCell ref="A610:B610"/>
    <mergeCell ref="C610:D610"/>
    <mergeCell ref="E610:J610"/>
    <mergeCell ref="K610:L610"/>
    <mergeCell ref="M610:N610"/>
    <mergeCell ref="A609:B609"/>
    <mergeCell ref="C609:D609"/>
    <mergeCell ref="E609:J609"/>
    <mergeCell ref="K609:L609"/>
    <mergeCell ref="M609:N609"/>
    <mergeCell ref="O609:P609"/>
    <mergeCell ref="A607:B607"/>
    <mergeCell ref="C607:D607"/>
    <mergeCell ref="E607:J607"/>
    <mergeCell ref="K607:L607"/>
    <mergeCell ref="M607:N607"/>
    <mergeCell ref="Q608:R608"/>
    <mergeCell ref="O606:P606"/>
    <mergeCell ref="E608:J608"/>
    <mergeCell ref="K608:L608"/>
    <mergeCell ref="M608:N608"/>
    <mergeCell ref="O608:P608"/>
    <mergeCell ref="Q606:R606"/>
    <mergeCell ref="Q605:R605"/>
    <mergeCell ref="A604:B604"/>
    <mergeCell ref="C604:D604"/>
    <mergeCell ref="O607:P607"/>
    <mergeCell ref="Q607:R607"/>
    <mergeCell ref="A606:B606"/>
    <mergeCell ref="C606:D606"/>
    <mergeCell ref="E606:J606"/>
    <mergeCell ref="K606:L606"/>
    <mergeCell ref="M606:N606"/>
    <mergeCell ref="A605:B605"/>
    <mergeCell ref="C605:D605"/>
    <mergeCell ref="E605:J605"/>
    <mergeCell ref="K605:L605"/>
    <mergeCell ref="M605:N605"/>
    <mergeCell ref="O605:P605"/>
    <mergeCell ref="A603:B603"/>
    <mergeCell ref="C603:D603"/>
    <mergeCell ref="E603:J603"/>
    <mergeCell ref="K603:L603"/>
    <mergeCell ref="M603:N603"/>
    <mergeCell ref="Q604:R604"/>
    <mergeCell ref="O602:P602"/>
    <mergeCell ref="E604:J604"/>
    <mergeCell ref="K604:L604"/>
    <mergeCell ref="M604:N604"/>
    <mergeCell ref="O604:P604"/>
    <mergeCell ref="Q602:R602"/>
    <mergeCell ref="Q601:R601"/>
    <mergeCell ref="A600:B600"/>
    <mergeCell ref="C600:D600"/>
    <mergeCell ref="O603:P603"/>
    <mergeCell ref="Q603:R603"/>
    <mergeCell ref="A602:B602"/>
    <mergeCell ref="C602:D602"/>
    <mergeCell ref="E602:J602"/>
    <mergeCell ref="K602:L602"/>
    <mergeCell ref="M602:N602"/>
    <mergeCell ref="A601:B601"/>
    <mergeCell ref="C601:D601"/>
    <mergeCell ref="E601:J601"/>
    <mergeCell ref="K601:L601"/>
    <mergeCell ref="M601:N601"/>
    <mergeCell ref="O601:P601"/>
    <mergeCell ref="A599:B599"/>
    <mergeCell ref="C599:D599"/>
    <mergeCell ref="E599:J599"/>
    <mergeCell ref="K599:L599"/>
    <mergeCell ref="M599:N599"/>
    <mergeCell ref="Q600:R600"/>
    <mergeCell ref="O598:P598"/>
    <mergeCell ref="E600:J600"/>
    <mergeCell ref="K600:L600"/>
    <mergeCell ref="M600:N600"/>
    <mergeCell ref="O600:P600"/>
    <mergeCell ref="Q598:R598"/>
    <mergeCell ref="Q597:R597"/>
    <mergeCell ref="A596:B596"/>
    <mergeCell ref="C596:D596"/>
    <mergeCell ref="O599:P599"/>
    <mergeCell ref="Q599:R599"/>
    <mergeCell ref="A598:B598"/>
    <mergeCell ref="C598:D598"/>
    <mergeCell ref="E598:J598"/>
    <mergeCell ref="K598:L598"/>
    <mergeCell ref="M598:N598"/>
    <mergeCell ref="A597:B597"/>
    <mergeCell ref="C597:D597"/>
    <mergeCell ref="E597:J597"/>
    <mergeCell ref="K597:L597"/>
    <mergeCell ref="M597:N597"/>
    <mergeCell ref="O597:P597"/>
    <mergeCell ref="A595:B595"/>
    <mergeCell ref="C595:D595"/>
    <mergeCell ref="E595:J595"/>
    <mergeCell ref="K595:L595"/>
    <mergeCell ref="M595:N595"/>
    <mergeCell ref="Q596:R596"/>
    <mergeCell ref="O594:P594"/>
    <mergeCell ref="E596:J596"/>
    <mergeCell ref="K596:L596"/>
    <mergeCell ref="M596:N596"/>
    <mergeCell ref="O596:P596"/>
    <mergeCell ref="Q594:R594"/>
    <mergeCell ref="Q593:R593"/>
    <mergeCell ref="A592:B592"/>
    <mergeCell ref="C592:D592"/>
    <mergeCell ref="O595:P595"/>
    <mergeCell ref="Q595:R595"/>
    <mergeCell ref="A594:B594"/>
    <mergeCell ref="C594:D594"/>
    <mergeCell ref="E594:J594"/>
    <mergeCell ref="K594:L594"/>
    <mergeCell ref="M594:N594"/>
    <mergeCell ref="A593:B593"/>
    <mergeCell ref="C593:D593"/>
    <mergeCell ref="E593:J593"/>
    <mergeCell ref="K593:L593"/>
    <mergeCell ref="M593:N593"/>
    <mergeCell ref="O593:P593"/>
    <mergeCell ref="A591:B591"/>
    <mergeCell ref="C591:D591"/>
    <mergeCell ref="E591:J591"/>
    <mergeCell ref="K591:L591"/>
    <mergeCell ref="M591:N591"/>
    <mergeCell ref="Q592:R592"/>
    <mergeCell ref="O590:P590"/>
    <mergeCell ref="E592:J592"/>
    <mergeCell ref="K592:L592"/>
    <mergeCell ref="M592:N592"/>
    <mergeCell ref="O592:P592"/>
    <mergeCell ref="Q590:R590"/>
    <mergeCell ref="Q589:R589"/>
    <mergeCell ref="A588:B588"/>
    <mergeCell ref="C588:D588"/>
    <mergeCell ref="O591:P591"/>
    <mergeCell ref="Q591:R591"/>
    <mergeCell ref="A590:B590"/>
    <mergeCell ref="C590:D590"/>
    <mergeCell ref="E590:J590"/>
    <mergeCell ref="K590:L590"/>
    <mergeCell ref="M590:N590"/>
    <mergeCell ref="A589:B589"/>
    <mergeCell ref="C589:D589"/>
    <mergeCell ref="E589:J589"/>
    <mergeCell ref="K589:L589"/>
    <mergeCell ref="M589:N589"/>
    <mergeCell ref="O589:P589"/>
    <mergeCell ref="A587:B587"/>
    <mergeCell ref="C587:D587"/>
    <mergeCell ref="E587:J587"/>
    <mergeCell ref="K587:L587"/>
    <mergeCell ref="M587:N587"/>
    <mergeCell ref="Q588:R588"/>
    <mergeCell ref="O586:P586"/>
    <mergeCell ref="E588:J588"/>
    <mergeCell ref="K588:L588"/>
    <mergeCell ref="M588:N588"/>
    <mergeCell ref="O588:P588"/>
    <mergeCell ref="Q586:R586"/>
    <mergeCell ref="Q585:R585"/>
    <mergeCell ref="A584:B584"/>
    <mergeCell ref="C584:D584"/>
    <mergeCell ref="O587:P587"/>
    <mergeCell ref="Q587:R587"/>
    <mergeCell ref="A586:B586"/>
    <mergeCell ref="C586:D586"/>
    <mergeCell ref="E586:J586"/>
    <mergeCell ref="K586:L586"/>
    <mergeCell ref="M586:N586"/>
    <mergeCell ref="A585:B585"/>
    <mergeCell ref="C585:D585"/>
    <mergeCell ref="E585:J585"/>
    <mergeCell ref="K585:L585"/>
    <mergeCell ref="M585:N585"/>
    <mergeCell ref="O585:P585"/>
    <mergeCell ref="A583:B583"/>
    <mergeCell ref="C583:D583"/>
    <mergeCell ref="E583:J583"/>
    <mergeCell ref="K583:L583"/>
    <mergeCell ref="M583:N583"/>
    <mergeCell ref="Q584:R584"/>
    <mergeCell ref="O582:P582"/>
    <mergeCell ref="E584:J584"/>
    <mergeCell ref="K584:L584"/>
    <mergeCell ref="M584:N584"/>
    <mergeCell ref="O584:P584"/>
    <mergeCell ref="Q582:R582"/>
    <mergeCell ref="Q581:R581"/>
    <mergeCell ref="A580:B580"/>
    <mergeCell ref="C580:D580"/>
    <mergeCell ref="O583:P583"/>
    <mergeCell ref="Q583:R583"/>
    <mergeCell ref="A582:B582"/>
    <mergeCell ref="C582:D582"/>
    <mergeCell ref="E582:J582"/>
    <mergeCell ref="K582:L582"/>
    <mergeCell ref="M582:N582"/>
    <mergeCell ref="A581:B581"/>
    <mergeCell ref="C581:D581"/>
    <mergeCell ref="E581:J581"/>
    <mergeCell ref="K581:L581"/>
    <mergeCell ref="M581:N581"/>
    <mergeCell ref="O581:P581"/>
    <mergeCell ref="Q580:R580"/>
    <mergeCell ref="O579:P579"/>
    <mergeCell ref="E580:J580"/>
    <mergeCell ref="K580:L580"/>
    <mergeCell ref="M580:N580"/>
    <mergeCell ref="O580:P580"/>
    <mergeCell ref="Q579:R579"/>
    <mergeCell ref="Q578:R578"/>
    <mergeCell ref="A577:B577"/>
    <mergeCell ref="C577:D577"/>
    <mergeCell ref="A579:B579"/>
    <mergeCell ref="C579:D579"/>
    <mergeCell ref="E579:J579"/>
    <mergeCell ref="K579:L579"/>
    <mergeCell ref="M579:N579"/>
    <mergeCell ref="A578:B578"/>
    <mergeCell ref="C578:D578"/>
    <mergeCell ref="E578:J578"/>
    <mergeCell ref="K578:L578"/>
    <mergeCell ref="M578:N578"/>
    <mergeCell ref="O578:P578"/>
    <mergeCell ref="A576:B576"/>
    <mergeCell ref="C576:D576"/>
    <mergeCell ref="E576:J576"/>
    <mergeCell ref="K576:L576"/>
    <mergeCell ref="M576:N576"/>
    <mergeCell ref="Q577:R577"/>
    <mergeCell ref="O575:P575"/>
    <mergeCell ref="E577:J577"/>
    <mergeCell ref="K577:L577"/>
    <mergeCell ref="M577:N577"/>
    <mergeCell ref="O577:P577"/>
    <mergeCell ref="Q575:R575"/>
    <mergeCell ref="Q574:R574"/>
    <mergeCell ref="A573:B573"/>
    <mergeCell ref="C573:D573"/>
    <mergeCell ref="O576:P576"/>
    <mergeCell ref="Q576:R576"/>
    <mergeCell ref="A575:B575"/>
    <mergeCell ref="C575:D575"/>
    <mergeCell ref="E575:J575"/>
    <mergeCell ref="K575:L575"/>
    <mergeCell ref="M575:N575"/>
    <mergeCell ref="A574:B574"/>
    <mergeCell ref="C574:D574"/>
    <mergeCell ref="E574:J574"/>
    <mergeCell ref="K574:L574"/>
    <mergeCell ref="M574:N574"/>
    <mergeCell ref="O574:P574"/>
    <mergeCell ref="A572:B572"/>
    <mergeCell ref="C572:D572"/>
    <mergeCell ref="E572:J572"/>
    <mergeCell ref="K572:L572"/>
    <mergeCell ref="M572:N572"/>
    <mergeCell ref="Q573:R573"/>
    <mergeCell ref="O571:P571"/>
    <mergeCell ref="E573:J573"/>
    <mergeCell ref="K573:L573"/>
    <mergeCell ref="M573:N573"/>
    <mergeCell ref="O573:P573"/>
    <mergeCell ref="Q571:R571"/>
    <mergeCell ref="Q570:R570"/>
    <mergeCell ref="A569:B569"/>
    <mergeCell ref="C569:D569"/>
    <mergeCell ref="O572:P572"/>
    <mergeCell ref="Q572:R572"/>
    <mergeCell ref="A571:B571"/>
    <mergeCell ref="C571:D571"/>
    <mergeCell ref="E571:J571"/>
    <mergeCell ref="K571:L571"/>
    <mergeCell ref="M571:N571"/>
    <mergeCell ref="A570:B570"/>
    <mergeCell ref="C570:D570"/>
    <mergeCell ref="E570:J570"/>
    <mergeCell ref="K570:L570"/>
    <mergeCell ref="M570:N570"/>
    <mergeCell ref="O570:P570"/>
    <mergeCell ref="A568:B568"/>
    <mergeCell ref="C568:D568"/>
    <mergeCell ref="E568:J568"/>
    <mergeCell ref="K568:L568"/>
    <mergeCell ref="M568:N568"/>
    <mergeCell ref="Q569:R569"/>
    <mergeCell ref="O567:P567"/>
    <mergeCell ref="E569:J569"/>
    <mergeCell ref="K569:L569"/>
    <mergeCell ref="M569:N569"/>
    <mergeCell ref="O569:P569"/>
    <mergeCell ref="Q567:R567"/>
    <mergeCell ref="Q566:R566"/>
    <mergeCell ref="A565:B565"/>
    <mergeCell ref="C565:D565"/>
    <mergeCell ref="O568:P568"/>
    <mergeCell ref="Q568:R568"/>
    <mergeCell ref="A567:B567"/>
    <mergeCell ref="C567:D567"/>
    <mergeCell ref="E567:J567"/>
    <mergeCell ref="K567:L567"/>
    <mergeCell ref="M567:N567"/>
    <mergeCell ref="A566:B566"/>
    <mergeCell ref="C566:D566"/>
    <mergeCell ref="E566:J566"/>
    <mergeCell ref="K566:L566"/>
    <mergeCell ref="M566:N566"/>
    <mergeCell ref="O566:P566"/>
    <mergeCell ref="A564:B564"/>
    <mergeCell ref="C564:D564"/>
    <mergeCell ref="E564:J564"/>
    <mergeCell ref="K564:L564"/>
    <mergeCell ref="M564:N564"/>
    <mergeCell ref="Q565:R565"/>
    <mergeCell ref="O563:P563"/>
    <mergeCell ref="E565:J565"/>
    <mergeCell ref="K565:L565"/>
    <mergeCell ref="M565:N565"/>
    <mergeCell ref="O565:P565"/>
    <mergeCell ref="Q563:R563"/>
    <mergeCell ref="Q562:R562"/>
    <mergeCell ref="A561:B561"/>
    <mergeCell ref="C561:D561"/>
    <mergeCell ref="O564:P564"/>
    <mergeCell ref="Q564:R564"/>
    <mergeCell ref="A563:B563"/>
    <mergeCell ref="C563:D563"/>
    <mergeCell ref="E563:J563"/>
    <mergeCell ref="K563:L563"/>
    <mergeCell ref="M563:N563"/>
    <mergeCell ref="A562:B562"/>
    <mergeCell ref="C562:D562"/>
    <mergeCell ref="E562:J562"/>
    <mergeCell ref="K562:L562"/>
    <mergeCell ref="M562:N562"/>
    <mergeCell ref="O562:P562"/>
    <mergeCell ref="A560:B560"/>
    <mergeCell ref="C560:D560"/>
    <mergeCell ref="E560:J560"/>
    <mergeCell ref="K560:L560"/>
    <mergeCell ref="M560:N560"/>
    <mergeCell ref="Q561:R561"/>
    <mergeCell ref="O559:P559"/>
    <mergeCell ref="E561:J561"/>
    <mergeCell ref="K561:L561"/>
    <mergeCell ref="M561:N561"/>
    <mergeCell ref="O561:P561"/>
    <mergeCell ref="Q559:R559"/>
    <mergeCell ref="Q558:R558"/>
    <mergeCell ref="A557:B557"/>
    <mergeCell ref="C557:D557"/>
    <mergeCell ref="O560:P560"/>
    <mergeCell ref="Q560:R560"/>
    <mergeCell ref="A559:B559"/>
    <mergeCell ref="C559:D559"/>
    <mergeCell ref="E559:J559"/>
    <mergeCell ref="K559:L559"/>
    <mergeCell ref="M559:N559"/>
    <mergeCell ref="A558:B558"/>
    <mergeCell ref="C558:D558"/>
    <mergeCell ref="E558:J558"/>
    <mergeCell ref="K558:L558"/>
    <mergeCell ref="M558:N558"/>
    <mergeCell ref="O558:P558"/>
    <mergeCell ref="A556:B556"/>
    <mergeCell ref="C556:D556"/>
    <mergeCell ref="E556:J556"/>
    <mergeCell ref="K556:L556"/>
    <mergeCell ref="M556:N556"/>
    <mergeCell ref="Q557:R557"/>
    <mergeCell ref="O555:P555"/>
    <mergeCell ref="E557:J557"/>
    <mergeCell ref="K557:L557"/>
    <mergeCell ref="M557:N557"/>
    <mergeCell ref="O557:P557"/>
    <mergeCell ref="Q555:R555"/>
    <mergeCell ref="Q554:R554"/>
    <mergeCell ref="A553:B553"/>
    <mergeCell ref="C553:D553"/>
    <mergeCell ref="O556:P556"/>
    <mergeCell ref="Q556:R556"/>
    <mergeCell ref="A555:B555"/>
    <mergeCell ref="C555:D555"/>
    <mergeCell ref="E555:J555"/>
    <mergeCell ref="K555:L555"/>
    <mergeCell ref="M555:N555"/>
    <mergeCell ref="A554:B554"/>
    <mergeCell ref="C554:D554"/>
    <mergeCell ref="E554:J554"/>
    <mergeCell ref="K554:L554"/>
    <mergeCell ref="M554:N554"/>
    <mergeCell ref="O554:P554"/>
    <mergeCell ref="A552:B552"/>
    <mergeCell ref="C552:D552"/>
    <mergeCell ref="E552:J552"/>
    <mergeCell ref="K552:L552"/>
    <mergeCell ref="M552:N552"/>
    <mergeCell ref="Q553:R553"/>
    <mergeCell ref="O551:P551"/>
    <mergeCell ref="E553:J553"/>
    <mergeCell ref="K553:L553"/>
    <mergeCell ref="M553:N553"/>
    <mergeCell ref="O553:P553"/>
    <mergeCell ref="Q551:R551"/>
    <mergeCell ref="Q550:R550"/>
    <mergeCell ref="A549:B549"/>
    <mergeCell ref="C549:D549"/>
    <mergeCell ref="O552:P552"/>
    <mergeCell ref="Q552:R552"/>
    <mergeCell ref="A551:B551"/>
    <mergeCell ref="C551:D551"/>
    <mergeCell ref="E551:J551"/>
    <mergeCell ref="K551:L551"/>
    <mergeCell ref="M551:N551"/>
    <mergeCell ref="A550:B550"/>
    <mergeCell ref="C550:D550"/>
    <mergeCell ref="E550:J550"/>
    <mergeCell ref="K550:L550"/>
    <mergeCell ref="M550:N550"/>
    <mergeCell ref="O550:P550"/>
    <mergeCell ref="A548:B548"/>
    <mergeCell ref="C548:D548"/>
    <mergeCell ref="E548:J548"/>
    <mergeCell ref="K548:L548"/>
    <mergeCell ref="M548:N548"/>
    <mergeCell ref="Q549:R549"/>
    <mergeCell ref="O547:P547"/>
    <mergeCell ref="E549:J549"/>
    <mergeCell ref="K549:L549"/>
    <mergeCell ref="M549:N549"/>
    <mergeCell ref="O549:P549"/>
    <mergeCell ref="Q547:R547"/>
    <mergeCell ref="Q546:R546"/>
    <mergeCell ref="A545:B545"/>
    <mergeCell ref="C545:D545"/>
    <mergeCell ref="O548:P548"/>
    <mergeCell ref="Q548:R548"/>
    <mergeCell ref="A547:B547"/>
    <mergeCell ref="C547:D547"/>
    <mergeCell ref="E547:J547"/>
    <mergeCell ref="K547:L547"/>
    <mergeCell ref="M547:N547"/>
    <mergeCell ref="A546:B546"/>
    <mergeCell ref="C546:D546"/>
    <mergeCell ref="E546:J546"/>
    <mergeCell ref="K546:L546"/>
    <mergeCell ref="M546:N546"/>
    <mergeCell ref="O546:P546"/>
    <mergeCell ref="A544:B544"/>
    <mergeCell ref="C544:D544"/>
    <mergeCell ref="E544:J544"/>
    <mergeCell ref="K544:L544"/>
    <mergeCell ref="M544:N544"/>
    <mergeCell ref="Q545:R545"/>
    <mergeCell ref="O543:P543"/>
    <mergeCell ref="E545:J545"/>
    <mergeCell ref="K545:L545"/>
    <mergeCell ref="M545:N545"/>
    <mergeCell ref="O545:P545"/>
    <mergeCell ref="Q543:R543"/>
    <mergeCell ref="Q542:R542"/>
    <mergeCell ref="A541:B541"/>
    <mergeCell ref="C541:D541"/>
    <mergeCell ref="O544:P544"/>
    <mergeCell ref="Q544:R544"/>
    <mergeCell ref="A543:B543"/>
    <mergeCell ref="C543:D543"/>
    <mergeCell ref="E543:J543"/>
    <mergeCell ref="K543:L543"/>
    <mergeCell ref="M543:N543"/>
    <mergeCell ref="A542:B542"/>
    <mergeCell ref="C542:D542"/>
    <mergeCell ref="E542:J542"/>
    <mergeCell ref="K542:L542"/>
    <mergeCell ref="M542:N542"/>
    <mergeCell ref="O542:P542"/>
    <mergeCell ref="A540:B540"/>
    <mergeCell ref="C540:D540"/>
    <mergeCell ref="E540:J540"/>
    <mergeCell ref="K540:L540"/>
    <mergeCell ref="M540:N540"/>
    <mergeCell ref="Q541:R541"/>
    <mergeCell ref="O539:P539"/>
    <mergeCell ref="E541:J541"/>
    <mergeCell ref="K541:L541"/>
    <mergeCell ref="M541:N541"/>
    <mergeCell ref="O541:P541"/>
    <mergeCell ref="Q539:R539"/>
    <mergeCell ref="Q538:R538"/>
    <mergeCell ref="A537:B537"/>
    <mergeCell ref="C537:D537"/>
    <mergeCell ref="O540:P540"/>
    <mergeCell ref="Q540:R540"/>
    <mergeCell ref="A539:B539"/>
    <mergeCell ref="C539:D539"/>
    <mergeCell ref="E539:J539"/>
    <mergeCell ref="K539:L539"/>
    <mergeCell ref="M539:N539"/>
    <mergeCell ref="A538:B538"/>
    <mergeCell ref="C538:D538"/>
    <mergeCell ref="E538:J538"/>
    <mergeCell ref="K538:L538"/>
    <mergeCell ref="M538:N538"/>
    <mergeCell ref="O538:P538"/>
    <mergeCell ref="A536:B536"/>
    <mergeCell ref="C536:D536"/>
    <mergeCell ref="E536:J536"/>
    <mergeCell ref="K536:L536"/>
    <mergeCell ref="M536:N536"/>
    <mergeCell ref="Q537:R537"/>
    <mergeCell ref="O535:P535"/>
    <mergeCell ref="E537:J537"/>
    <mergeCell ref="K537:L537"/>
    <mergeCell ref="M537:N537"/>
    <mergeCell ref="O537:P537"/>
    <mergeCell ref="Q535:R535"/>
    <mergeCell ref="Q534:R534"/>
    <mergeCell ref="A533:B533"/>
    <mergeCell ref="C533:D533"/>
    <mergeCell ref="O536:P536"/>
    <mergeCell ref="Q536:R536"/>
    <mergeCell ref="A535:B535"/>
    <mergeCell ref="C535:D535"/>
    <mergeCell ref="E535:J535"/>
    <mergeCell ref="K535:L535"/>
    <mergeCell ref="M535:N535"/>
    <mergeCell ref="A534:B534"/>
    <mergeCell ref="C534:D534"/>
    <mergeCell ref="E534:J534"/>
    <mergeCell ref="K534:L534"/>
    <mergeCell ref="M534:N534"/>
    <mergeCell ref="O534:P534"/>
    <mergeCell ref="A532:B532"/>
    <mergeCell ref="C532:D532"/>
    <mergeCell ref="E532:J532"/>
    <mergeCell ref="K532:L532"/>
    <mergeCell ref="M532:N532"/>
    <mergeCell ref="Q533:R533"/>
    <mergeCell ref="O531:P531"/>
    <mergeCell ref="E533:J533"/>
    <mergeCell ref="K533:L533"/>
    <mergeCell ref="M533:N533"/>
    <mergeCell ref="O533:P533"/>
    <mergeCell ref="Q531:R531"/>
    <mergeCell ref="Q530:R530"/>
    <mergeCell ref="O532:P532"/>
    <mergeCell ref="Q532:R532"/>
    <mergeCell ref="A531:B531"/>
    <mergeCell ref="C531:D531"/>
    <mergeCell ref="E531:J531"/>
    <mergeCell ref="K531:L531"/>
    <mergeCell ref="M531:N531"/>
    <mergeCell ref="A530:B530"/>
    <mergeCell ref="C530:D530"/>
    <mergeCell ref="E530:J530"/>
    <mergeCell ref="K530:L530"/>
    <mergeCell ref="M530:N530"/>
    <mergeCell ref="O530:P530"/>
    <mergeCell ref="A529:B529"/>
    <mergeCell ref="C529:D529"/>
    <mergeCell ref="E529:J529"/>
    <mergeCell ref="K529:L529"/>
    <mergeCell ref="M529:N529"/>
    <mergeCell ref="O528:P528"/>
    <mergeCell ref="Q528:R528"/>
    <mergeCell ref="Q527:R527"/>
    <mergeCell ref="A526:B526"/>
    <mergeCell ref="C526:D526"/>
    <mergeCell ref="O529:P529"/>
    <mergeCell ref="Q529:R529"/>
    <mergeCell ref="A528:B528"/>
    <mergeCell ref="C528:D528"/>
    <mergeCell ref="E528:J528"/>
    <mergeCell ref="K528:L528"/>
    <mergeCell ref="M528:N528"/>
    <mergeCell ref="A527:B527"/>
    <mergeCell ref="C527:D527"/>
    <mergeCell ref="E527:J527"/>
    <mergeCell ref="K527:L527"/>
    <mergeCell ref="M527:N527"/>
    <mergeCell ref="O527:P527"/>
    <mergeCell ref="Q526:R526"/>
    <mergeCell ref="O525:P525"/>
    <mergeCell ref="E526:J526"/>
    <mergeCell ref="K526:L526"/>
    <mergeCell ref="M526:N526"/>
    <mergeCell ref="O526:P526"/>
    <mergeCell ref="Q525:R525"/>
    <mergeCell ref="Q524:R524"/>
    <mergeCell ref="A523:B523"/>
    <mergeCell ref="C523:D523"/>
    <mergeCell ref="A525:B525"/>
    <mergeCell ref="C525:D525"/>
    <mergeCell ref="E525:J525"/>
    <mergeCell ref="K525:L525"/>
    <mergeCell ref="M525:N525"/>
    <mergeCell ref="A524:B524"/>
    <mergeCell ref="C524:D524"/>
    <mergeCell ref="E524:J524"/>
    <mergeCell ref="K524:L524"/>
    <mergeCell ref="M524:N524"/>
    <mergeCell ref="O524:P524"/>
    <mergeCell ref="A522:B522"/>
    <mergeCell ref="C522:D522"/>
    <mergeCell ref="E522:J522"/>
    <mergeCell ref="K522:L522"/>
    <mergeCell ref="M522:N522"/>
    <mergeCell ref="Q523:R523"/>
    <mergeCell ref="O521:P521"/>
    <mergeCell ref="E523:J523"/>
    <mergeCell ref="K523:L523"/>
    <mergeCell ref="M523:N523"/>
    <mergeCell ref="O523:P523"/>
    <mergeCell ref="Q521:R521"/>
    <mergeCell ref="Q520:R520"/>
    <mergeCell ref="O522:P522"/>
    <mergeCell ref="Q522:R522"/>
    <mergeCell ref="A521:B521"/>
    <mergeCell ref="C521:D521"/>
    <mergeCell ref="E521:J521"/>
    <mergeCell ref="K521:L521"/>
    <mergeCell ref="M521:N521"/>
    <mergeCell ref="A520:B520"/>
    <mergeCell ref="C520:D520"/>
    <mergeCell ref="K520:L520"/>
    <mergeCell ref="M520:N520"/>
    <mergeCell ref="O520:P520"/>
    <mergeCell ref="A519:B519"/>
    <mergeCell ref="C519:D519"/>
    <mergeCell ref="E519:J519"/>
    <mergeCell ref="K519:L519"/>
    <mergeCell ref="M519:N519"/>
    <mergeCell ref="E520:J520"/>
    <mergeCell ref="O518:P518"/>
    <mergeCell ref="Q518:R518"/>
    <mergeCell ref="Q517:R517"/>
    <mergeCell ref="A516:B516"/>
    <mergeCell ref="C516:D516"/>
    <mergeCell ref="O519:P519"/>
    <mergeCell ref="Q519:R519"/>
    <mergeCell ref="A518:B518"/>
    <mergeCell ref="C518:D518"/>
    <mergeCell ref="E518:J518"/>
    <mergeCell ref="K518:L518"/>
    <mergeCell ref="M518:N518"/>
    <mergeCell ref="A517:B517"/>
    <mergeCell ref="C517:D517"/>
    <mergeCell ref="E517:J517"/>
    <mergeCell ref="K517:L517"/>
    <mergeCell ref="M517:N517"/>
    <mergeCell ref="O517:P517"/>
    <mergeCell ref="A515:B515"/>
    <mergeCell ref="C515:D515"/>
    <mergeCell ref="E515:J515"/>
    <mergeCell ref="K515:L515"/>
    <mergeCell ref="M515:N515"/>
    <mergeCell ref="Q516:R516"/>
    <mergeCell ref="O514:P514"/>
    <mergeCell ref="E516:J516"/>
    <mergeCell ref="K516:L516"/>
    <mergeCell ref="M516:N516"/>
    <mergeCell ref="O516:P516"/>
    <mergeCell ref="Q514:R514"/>
    <mergeCell ref="O515:P515"/>
    <mergeCell ref="Q515:R515"/>
    <mergeCell ref="A514:B514"/>
    <mergeCell ref="C514:D514"/>
    <mergeCell ref="E514:J514"/>
    <mergeCell ref="K514:L514"/>
    <mergeCell ref="M514:N514"/>
    <mergeCell ref="Q512:R512"/>
    <mergeCell ref="A513:B513"/>
    <mergeCell ref="C513:D513"/>
    <mergeCell ref="E513:J513"/>
    <mergeCell ref="K513:L513"/>
    <mergeCell ref="M513:N513"/>
    <mergeCell ref="O513:P513"/>
    <mergeCell ref="Q513:R513"/>
    <mergeCell ref="A512:B512"/>
    <mergeCell ref="C512:D512"/>
    <mergeCell ref="O510:P510"/>
    <mergeCell ref="K512:L512"/>
    <mergeCell ref="M512:N512"/>
    <mergeCell ref="O512:P512"/>
    <mergeCell ref="Q510:R510"/>
    <mergeCell ref="Q509:R509"/>
    <mergeCell ref="C509:D509"/>
    <mergeCell ref="E509:J509"/>
    <mergeCell ref="K509:L509"/>
    <mergeCell ref="M509:N509"/>
    <mergeCell ref="O511:P511"/>
    <mergeCell ref="Q511:R511"/>
    <mergeCell ref="O509:P509"/>
    <mergeCell ref="A510:B510"/>
    <mergeCell ref="C510:D510"/>
    <mergeCell ref="E510:J510"/>
    <mergeCell ref="K510:L510"/>
    <mergeCell ref="M510:N510"/>
    <mergeCell ref="A511:B511"/>
    <mergeCell ref="C511:D511"/>
    <mergeCell ref="E511:J511"/>
    <mergeCell ref="K511:L511"/>
    <mergeCell ref="M511:N511"/>
    <mergeCell ref="E507:J507"/>
    <mergeCell ref="K507:L507"/>
    <mergeCell ref="M507:N507"/>
    <mergeCell ref="E508:J508"/>
    <mergeCell ref="A508:B508"/>
    <mergeCell ref="C508:D508"/>
    <mergeCell ref="A509:B509"/>
    <mergeCell ref="M506:N506"/>
    <mergeCell ref="K508:L508"/>
    <mergeCell ref="M508:N508"/>
    <mergeCell ref="O508:P508"/>
    <mergeCell ref="M505:N505"/>
    <mergeCell ref="O505:P505"/>
    <mergeCell ref="K506:L506"/>
    <mergeCell ref="A507:B507"/>
    <mergeCell ref="C507:D507"/>
    <mergeCell ref="Q506:R506"/>
    <mergeCell ref="O506:P506"/>
    <mergeCell ref="Q508:R508"/>
    <mergeCell ref="Q505:R505"/>
    <mergeCell ref="A504:B504"/>
    <mergeCell ref="O507:P507"/>
    <mergeCell ref="Q507:R507"/>
    <mergeCell ref="A506:B506"/>
    <mergeCell ref="C506:D506"/>
    <mergeCell ref="E506:J506"/>
    <mergeCell ref="M504:N504"/>
    <mergeCell ref="O504:P504"/>
    <mergeCell ref="Q502:R502"/>
    <mergeCell ref="A503:B503"/>
    <mergeCell ref="K503:L503"/>
    <mergeCell ref="M503:N503"/>
    <mergeCell ref="Q504:R504"/>
    <mergeCell ref="O503:P503"/>
    <mergeCell ref="Q503:R503"/>
    <mergeCell ref="A502:B502"/>
    <mergeCell ref="K502:L502"/>
    <mergeCell ref="M502:N502"/>
    <mergeCell ref="O502:P502"/>
    <mergeCell ref="C502:J502"/>
    <mergeCell ref="C503:J503"/>
    <mergeCell ref="A501:B501"/>
    <mergeCell ref="K501:L501"/>
    <mergeCell ref="M501:N501"/>
    <mergeCell ref="O501:P501"/>
    <mergeCell ref="Q501:R501"/>
    <mergeCell ref="A500:B500"/>
    <mergeCell ref="K500:L500"/>
    <mergeCell ref="M500:N500"/>
    <mergeCell ref="O500:P500"/>
    <mergeCell ref="Q498:R498"/>
    <mergeCell ref="A499:B499"/>
    <mergeCell ref="K499:L499"/>
    <mergeCell ref="M499:N499"/>
    <mergeCell ref="Q500:R500"/>
    <mergeCell ref="O499:P499"/>
    <mergeCell ref="Q499:R499"/>
    <mergeCell ref="A498:B498"/>
    <mergeCell ref="K498:L498"/>
    <mergeCell ref="M498:N498"/>
    <mergeCell ref="O498:P498"/>
    <mergeCell ref="C498:J498"/>
    <mergeCell ref="C499:J499"/>
    <mergeCell ref="A497:B497"/>
    <mergeCell ref="K497:L497"/>
    <mergeCell ref="M497:N497"/>
    <mergeCell ref="O497:P497"/>
    <mergeCell ref="Q497:R497"/>
    <mergeCell ref="A496:B496"/>
    <mergeCell ref="K496:L496"/>
    <mergeCell ref="M496:N496"/>
    <mergeCell ref="O496:P496"/>
    <mergeCell ref="C497:J497"/>
    <mergeCell ref="Q494:R494"/>
    <mergeCell ref="A495:B495"/>
    <mergeCell ref="K495:L495"/>
    <mergeCell ref="M495:N495"/>
    <mergeCell ref="Q496:R496"/>
    <mergeCell ref="O495:P495"/>
    <mergeCell ref="Q495:R495"/>
    <mergeCell ref="A494:B494"/>
    <mergeCell ref="K494:L494"/>
    <mergeCell ref="M494:N494"/>
    <mergeCell ref="O494:P494"/>
    <mergeCell ref="C494:J494"/>
    <mergeCell ref="C495:J495"/>
    <mergeCell ref="A493:B493"/>
    <mergeCell ref="K493:L493"/>
    <mergeCell ref="M493:N493"/>
    <mergeCell ref="O493:P493"/>
    <mergeCell ref="Q493:R493"/>
    <mergeCell ref="A492:B492"/>
    <mergeCell ref="K492:L492"/>
    <mergeCell ref="M492:N492"/>
    <mergeCell ref="O492:P492"/>
    <mergeCell ref="Q490:R490"/>
    <mergeCell ref="A491:B491"/>
    <mergeCell ref="K491:L491"/>
    <mergeCell ref="M491:N491"/>
    <mergeCell ref="Q492:R492"/>
    <mergeCell ref="O491:P491"/>
    <mergeCell ref="Q491:R491"/>
    <mergeCell ref="A490:B490"/>
    <mergeCell ref="K490:L490"/>
    <mergeCell ref="M490:N490"/>
    <mergeCell ref="O490:P490"/>
    <mergeCell ref="C490:J490"/>
    <mergeCell ref="C491:J491"/>
    <mergeCell ref="Q488:R488"/>
    <mergeCell ref="A489:B489"/>
    <mergeCell ref="K489:L489"/>
    <mergeCell ref="M489:N489"/>
    <mergeCell ref="O489:P489"/>
    <mergeCell ref="Q489:R489"/>
    <mergeCell ref="A488:B488"/>
    <mergeCell ref="C488:J488"/>
    <mergeCell ref="C489:J489"/>
    <mergeCell ref="O486:P486"/>
    <mergeCell ref="K488:L488"/>
    <mergeCell ref="M488:N488"/>
    <mergeCell ref="O488:P488"/>
    <mergeCell ref="Q486:R486"/>
    <mergeCell ref="A487:B487"/>
    <mergeCell ref="C487:D487"/>
    <mergeCell ref="E487:J487"/>
    <mergeCell ref="K487:L487"/>
    <mergeCell ref="M487:N487"/>
    <mergeCell ref="Q485:R485"/>
    <mergeCell ref="A484:B484"/>
    <mergeCell ref="C484:D484"/>
    <mergeCell ref="O487:P487"/>
    <mergeCell ref="Q487:R487"/>
    <mergeCell ref="A486:B486"/>
    <mergeCell ref="C486:D486"/>
    <mergeCell ref="E486:J486"/>
    <mergeCell ref="K486:L486"/>
    <mergeCell ref="M486:N486"/>
    <mergeCell ref="A485:B485"/>
    <mergeCell ref="C485:D485"/>
    <mergeCell ref="E485:J485"/>
    <mergeCell ref="K485:L485"/>
    <mergeCell ref="M485:N485"/>
    <mergeCell ref="O485:P485"/>
    <mergeCell ref="A483:B483"/>
    <mergeCell ref="C483:D483"/>
    <mergeCell ref="E483:J483"/>
    <mergeCell ref="K483:L483"/>
    <mergeCell ref="M483:N483"/>
    <mergeCell ref="Q484:R484"/>
    <mergeCell ref="O482:P482"/>
    <mergeCell ref="E484:J484"/>
    <mergeCell ref="K484:L484"/>
    <mergeCell ref="M484:N484"/>
    <mergeCell ref="O484:P484"/>
    <mergeCell ref="Q482:R482"/>
    <mergeCell ref="Q481:R481"/>
    <mergeCell ref="A480:B480"/>
    <mergeCell ref="C480:D480"/>
    <mergeCell ref="O483:P483"/>
    <mergeCell ref="Q483:R483"/>
    <mergeCell ref="A482:B482"/>
    <mergeCell ref="C482:D482"/>
    <mergeCell ref="E482:J482"/>
    <mergeCell ref="K482:L482"/>
    <mergeCell ref="M482:N482"/>
    <mergeCell ref="A481:B481"/>
    <mergeCell ref="C481:D481"/>
    <mergeCell ref="E481:J481"/>
    <mergeCell ref="K481:L481"/>
    <mergeCell ref="M481:N481"/>
    <mergeCell ref="O481:P481"/>
    <mergeCell ref="A479:B479"/>
    <mergeCell ref="C479:D479"/>
    <mergeCell ref="E479:J479"/>
    <mergeCell ref="K479:L479"/>
    <mergeCell ref="M479:N479"/>
    <mergeCell ref="Q480:R480"/>
    <mergeCell ref="O478:P478"/>
    <mergeCell ref="E480:J480"/>
    <mergeCell ref="K480:L480"/>
    <mergeCell ref="M480:N480"/>
    <mergeCell ref="O480:P480"/>
    <mergeCell ref="Q478:R478"/>
    <mergeCell ref="Q477:R477"/>
    <mergeCell ref="A476:B476"/>
    <mergeCell ref="C476:D476"/>
    <mergeCell ref="O479:P479"/>
    <mergeCell ref="Q479:R479"/>
    <mergeCell ref="A478:B478"/>
    <mergeCell ref="C478:D478"/>
    <mergeCell ref="E478:J478"/>
    <mergeCell ref="K478:L478"/>
    <mergeCell ref="M478:N478"/>
    <mergeCell ref="A477:B477"/>
    <mergeCell ref="C477:D477"/>
    <mergeCell ref="E477:J477"/>
    <mergeCell ref="K477:L477"/>
    <mergeCell ref="M477:N477"/>
    <mergeCell ref="O477:P477"/>
    <mergeCell ref="A475:B475"/>
    <mergeCell ref="C475:D475"/>
    <mergeCell ref="E475:J475"/>
    <mergeCell ref="K475:L475"/>
    <mergeCell ref="M475:N475"/>
    <mergeCell ref="Q476:R476"/>
    <mergeCell ref="O474:P474"/>
    <mergeCell ref="E476:J476"/>
    <mergeCell ref="K476:L476"/>
    <mergeCell ref="M476:N476"/>
    <mergeCell ref="O476:P476"/>
    <mergeCell ref="Q474:R474"/>
    <mergeCell ref="Q473:R473"/>
    <mergeCell ref="A472:B472"/>
    <mergeCell ref="C472:D472"/>
    <mergeCell ref="O475:P475"/>
    <mergeCell ref="Q475:R475"/>
    <mergeCell ref="A474:B474"/>
    <mergeCell ref="C474:D474"/>
    <mergeCell ref="E474:J474"/>
    <mergeCell ref="K474:L474"/>
    <mergeCell ref="M474:N474"/>
    <mergeCell ref="A473:B473"/>
    <mergeCell ref="C473:D473"/>
    <mergeCell ref="E473:J473"/>
    <mergeCell ref="K473:L473"/>
    <mergeCell ref="M473:N473"/>
    <mergeCell ref="O473:P473"/>
    <mergeCell ref="A471:B471"/>
    <mergeCell ref="C471:D471"/>
    <mergeCell ref="E471:J471"/>
    <mergeCell ref="K471:L471"/>
    <mergeCell ref="M471:N471"/>
    <mergeCell ref="Q472:R472"/>
    <mergeCell ref="O470:P470"/>
    <mergeCell ref="E472:J472"/>
    <mergeCell ref="K472:L472"/>
    <mergeCell ref="M472:N472"/>
    <mergeCell ref="O472:P472"/>
    <mergeCell ref="Q470:R470"/>
    <mergeCell ref="Q469:R469"/>
    <mergeCell ref="A468:B468"/>
    <mergeCell ref="C468:D468"/>
    <mergeCell ref="O471:P471"/>
    <mergeCell ref="Q471:R471"/>
    <mergeCell ref="A470:B470"/>
    <mergeCell ref="C470:D470"/>
    <mergeCell ref="E470:J470"/>
    <mergeCell ref="K470:L470"/>
    <mergeCell ref="M470:N470"/>
    <mergeCell ref="A469:B469"/>
    <mergeCell ref="C469:D469"/>
    <mergeCell ref="E469:J469"/>
    <mergeCell ref="K469:L469"/>
    <mergeCell ref="M469:N469"/>
    <mergeCell ref="O469:P469"/>
    <mergeCell ref="A467:B467"/>
    <mergeCell ref="K467:L467"/>
    <mergeCell ref="M467:N467"/>
    <mergeCell ref="O467:P467"/>
    <mergeCell ref="E467:J467"/>
    <mergeCell ref="Q468:R468"/>
    <mergeCell ref="Q467:R467"/>
    <mergeCell ref="Q466:R466"/>
    <mergeCell ref="C466:D466"/>
    <mergeCell ref="E466:J466"/>
    <mergeCell ref="C467:D467"/>
    <mergeCell ref="E468:J468"/>
    <mergeCell ref="K468:L468"/>
    <mergeCell ref="M468:N468"/>
    <mergeCell ref="O468:P468"/>
    <mergeCell ref="A464:B464"/>
    <mergeCell ref="K464:L464"/>
    <mergeCell ref="M464:N464"/>
    <mergeCell ref="O464:P464"/>
    <mergeCell ref="A466:B466"/>
    <mergeCell ref="K466:L466"/>
    <mergeCell ref="M466:N466"/>
    <mergeCell ref="O466:P466"/>
    <mergeCell ref="Q464:R464"/>
    <mergeCell ref="A465:B465"/>
    <mergeCell ref="K465:L465"/>
    <mergeCell ref="M465:N465"/>
    <mergeCell ref="O465:P465"/>
    <mergeCell ref="Q465:R465"/>
    <mergeCell ref="C464:D464"/>
    <mergeCell ref="E464:J464"/>
    <mergeCell ref="C465:D465"/>
    <mergeCell ref="E465:J465"/>
    <mergeCell ref="Q462:R462"/>
    <mergeCell ref="A461:B461"/>
    <mergeCell ref="C461:D461"/>
    <mergeCell ref="A463:B463"/>
    <mergeCell ref="K463:L463"/>
    <mergeCell ref="M463:N463"/>
    <mergeCell ref="O463:P463"/>
    <mergeCell ref="Q463:R463"/>
    <mergeCell ref="A462:B462"/>
    <mergeCell ref="C462:D462"/>
    <mergeCell ref="K462:L462"/>
    <mergeCell ref="M462:N462"/>
    <mergeCell ref="O462:P462"/>
    <mergeCell ref="A460:B460"/>
    <mergeCell ref="C460:D460"/>
    <mergeCell ref="E460:J460"/>
    <mergeCell ref="K460:L460"/>
    <mergeCell ref="M460:N460"/>
    <mergeCell ref="Q461:R461"/>
    <mergeCell ref="O459:P459"/>
    <mergeCell ref="E461:J461"/>
    <mergeCell ref="K461:L461"/>
    <mergeCell ref="M461:N461"/>
    <mergeCell ref="O461:P461"/>
    <mergeCell ref="Q459:R459"/>
    <mergeCell ref="Q458:R458"/>
    <mergeCell ref="A457:B457"/>
    <mergeCell ref="C457:D457"/>
    <mergeCell ref="O460:P460"/>
    <mergeCell ref="Q460:R460"/>
    <mergeCell ref="A459:B459"/>
    <mergeCell ref="C459:D459"/>
    <mergeCell ref="E459:J459"/>
    <mergeCell ref="K459:L459"/>
    <mergeCell ref="M459:N459"/>
    <mergeCell ref="A458:B458"/>
    <mergeCell ref="C458:D458"/>
    <mergeCell ref="E458:J458"/>
    <mergeCell ref="K458:L458"/>
    <mergeCell ref="M458:N458"/>
    <mergeCell ref="O458:P458"/>
    <mergeCell ref="A456:B456"/>
    <mergeCell ref="C456:D456"/>
    <mergeCell ref="E456:J456"/>
    <mergeCell ref="K456:L456"/>
    <mergeCell ref="M456:N456"/>
    <mergeCell ref="Q457:R457"/>
    <mergeCell ref="O455:P455"/>
    <mergeCell ref="E457:J457"/>
    <mergeCell ref="K457:L457"/>
    <mergeCell ref="M457:N457"/>
    <mergeCell ref="O457:P457"/>
    <mergeCell ref="Q455:R455"/>
    <mergeCell ref="Q454:R454"/>
    <mergeCell ref="A453:B453"/>
    <mergeCell ref="C453:D453"/>
    <mergeCell ref="O456:P456"/>
    <mergeCell ref="Q456:R456"/>
    <mergeCell ref="A455:B455"/>
    <mergeCell ref="C455:D455"/>
    <mergeCell ref="E455:J455"/>
    <mergeCell ref="K455:L455"/>
    <mergeCell ref="M455:N455"/>
    <mergeCell ref="A454:B454"/>
    <mergeCell ref="C454:D454"/>
    <mergeCell ref="E454:J454"/>
    <mergeCell ref="K454:L454"/>
    <mergeCell ref="M454:N454"/>
    <mergeCell ref="O454:P454"/>
    <mergeCell ref="K453:L453"/>
    <mergeCell ref="M453:N453"/>
    <mergeCell ref="O453:P453"/>
    <mergeCell ref="Q451:R451"/>
    <mergeCell ref="A452:B452"/>
    <mergeCell ref="C452:D452"/>
    <mergeCell ref="E452:J452"/>
    <mergeCell ref="K452:L452"/>
    <mergeCell ref="M452:N452"/>
    <mergeCell ref="Q453:R453"/>
    <mergeCell ref="O452:P452"/>
    <mergeCell ref="Q452:R452"/>
    <mergeCell ref="A451:B451"/>
    <mergeCell ref="C451:D451"/>
    <mergeCell ref="E451:J451"/>
    <mergeCell ref="K451:L451"/>
    <mergeCell ref="M451:N451"/>
    <mergeCell ref="O451:P451"/>
    <mergeCell ref="A450:B450"/>
    <mergeCell ref="K450:L450"/>
    <mergeCell ref="M450:N450"/>
    <mergeCell ref="O450:P450"/>
    <mergeCell ref="Q450:R450"/>
    <mergeCell ref="A449:B449"/>
    <mergeCell ref="K449:L449"/>
    <mergeCell ref="M449:N449"/>
    <mergeCell ref="O449:P449"/>
    <mergeCell ref="C449:J449"/>
    <mergeCell ref="Q447:R447"/>
    <mergeCell ref="A448:B448"/>
    <mergeCell ref="K448:L448"/>
    <mergeCell ref="M448:N448"/>
    <mergeCell ref="Q449:R449"/>
    <mergeCell ref="O448:P448"/>
    <mergeCell ref="Q448:R448"/>
    <mergeCell ref="A447:B447"/>
    <mergeCell ref="K447:L447"/>
    <mergeCell ref="M447:N447"/>
    <mergeCell ref="O447:P447"/>
    <mergeCell ref="C448:J448"/>
    <mergeCell ref="Q445:R445"/>
    <mergeCell ref="A446:B446"/>
    <mergeCell ref="K446:L446"/>
    <mergeCell ref="M446:N446"/>
    <mergeCell ref="O446:P446"/>
    <mergeCell ref="Q446:R446"/>
    <mergeCell ref="A445:B445"/>
    <mergeCell ref="C445:J445"/>
    <mergeCell ref="O443:P443"/>
    <mergeCell ref="K445:L445"/>
    <mergeCell ref="M445:N445"/>
    <mergeCell ref="O445:P445"/>
    <mergeCell ref="Q443:R443"/>
    <mergeCell ref="A444:B444"/>
    <mergeCell ref="C444:D444"/>
    <mergeCell ref="E444:J444"/>
    <mergeCell ref="K444:L444"/>
    <mergeCell ref="M444:N444"/>
    <mergeCell ref="Q442:R442"/>
    <mergeCell ref="A441:B441"/>
    <mergeCell ref="C441:D441"/>
    <mergeCell ref="O444:P444"/>
    <mergeCell ref="Q444:R444"/>
    <mergeCell ref="A443:B443"/>
    <mergeCell ref="C443:D443"/>
    <mergeCell ref="E443:J443"/>
    <mergeCell ref="K443:L443"/>
    <mergeCell ref="M443:N443"/>
    <mergeCell ref="A442:B442"/>
    <mergeCell ref="C442:D442"/>
    <mergeCell ref="E442:J442"/>
    <mergeCell ref="K442:L442"/>
    <mergeCell ref="M442:N442"/>
    <mergeCell ref="O442:P442"/>
    <mergeCell ref="A440:B440"/>
    <mergeCell ref="C440:D440"/>
    <mergeCell ref="E440:J440"/>
    <mergeCell ref="K440:L440"/>
    <mergeCell ref="M440:N440"/>
    <mergeCell ref="Q441:R441"/>
    <mergeCell ref="O439:P439"/>
    <mergeCell ref="E441:J441"/>
    <mergeCell ref="K441:L441"/>
    <mergeCell ref="M441:N441"/>
    <mergeCell ref="O441:P441"/>
    <mergeCell ref="Q439:R439"/>
    <mergeCell ref="Q438:R438"/>
    <mergeCell ref="A437:B437"/>
    <mergeCell ref="C437:D437"/>
    <mergeCell ref="O440:P440"/>
    <mergeCell ref="Q440:R440"/>
    <mergeCell ref="A439:B439"/>
    <mergeCell ref="C439:D439"/>
    <mergeCell ref="E439:J439"/>
    <mergeCell ref="K439:L439"/>
    <mergeCell ref="M439:N439"/>
    <mergeCell ref="A438:B438"/>
    <mergeCell ref="C438:D438"/>
    <mergeCell ref="E438:J438"/>
    <mergeCell ref="K438:L438"/>
    <mergeCell ref="M438:N438"/>
    <mergeCell ref="O438:P438"/>
    <mergeCell ref="A436:B436"/>
    <mergeCell ref="C436:D436"/>
    <mergeCell ref="E436:J436"/>
    <mergeCell ref="K436:L436"/>
    <mergeCell ref="M436:N436"/>
    <mergeCell ref="Q437:R437"/>
    <mergeCell ref="O435:P435"/>
    <mergeCell ref="E437:J437"/>
    <mergeCell ref="K437:L437"/>
    <mergeCell ref="M437:N437"/>
    <mergeCell ref="O437:P437"/>
    <mergeCell ref="Q435:R435"/>
    <mergeCell ref="Q434:R434"/>
    <mergeCell ref="A433:B433"/>
    <mergeCell ref="C433:D433"/>
    <mergeCell ref="O436:P436"/>
    <mergeCell ref="Q436:R436"/>
    <mergeCell ref="A435:B435"/>
    <mergeCell ref="C435:D435"/>
    <mergeCell ref="E435:J435"/>
    <mergeCell ref="K435:L435"/>
    <mergeCell ref="M435:N435"/>
    <mergeCell ref="A434:B434"/>
    <mergeCell ref="C434:D434"/>
    <mergeCell ref="E434:J434"/>
    <mergeCell ref="K434:L434"/>
    <mergeCell ref="M434:N434"/>
    <mergeCell ref="O434:P434"/>
    <mergeCell ref="K433:L433"/>
    <mergeCell ref="M433:N433"/>
    <mergeCell ref="O433:P433"/>
    <mergeCell ref="Q431:R431"/>
    <mergeCell ref="A432:B432"/>
    <mergeCell ref="C432:D432"/>
    <mergeCell ref="E432:J432"/>
    <mergeCell ref="K432:L432"/>
    <mergeCell ref="M432:N432"/>
    <mergeCell ref="Q433:R433"/>
    <mergeCell ref="M429:N429"/>
    <mergeCell ref="O429:P429"/>
    <mergeCell ref="Q429:R429"/>
    <mergeCell ref="O432:P432"/>
    <mergeCell ref="Q432:R432"/>
    <mergeCell ref="A431:B431"/>
    <mergeCell ref="K431:L431"/>
    <mergeCell ref="M431:N431"/>
    <mergeCell ref="O431:P431"/>
    <mergeCell ref="C431:J431"/>
    <mergeCell ref="Q427:R427"/>
    <mergeCell ref="A426:B426"/>
    <mergeCell ref="C426:D426"/>
    <mergeCell ref="A430:B430"/>
    <mergeCell ref="K430:L430"/>
    <mergeCell ref="M430:N430"/>
    <mergeCell ref="O430:P430"/>
    <mergeCell ref="Q430:R430"/>
    <mergeCell ref="A429:B429"/>
    <mergeCell ref="K429:L429"/>
    <mergeCell ref="A427:B427"/>
    <mergeCell ref="C427:D427"/>
    <mergeCell ref="E427:J427"/>
    <mergeCell ref="K427:L427"/>
    <mergeCell ref="M427:N427"/>
    <mergeCell ref="O427:P427"/>
    <mergeCell ref="K426:L426"/>
    <mergeCell ref="M426:N426"/>
    <mergeCell ref="O426:P426"/>
    <mergeCell ref="Q424:R424"/>
    <mergeCell ref="A425:B425"/>
    <mergeCell ref="C425:D425"/>
    <mergeCell ref="E425:J425"/>
    <mergeCell ref="K425:L425"/>
    <mergeCell ref="M425:N425"/>
    <mergeCell ref="Q426:R426"/>
    <mergeCell ref="O425:P425"/>
    <mergeCell ref="Q425:R425"/>
    <mergeCell ref="A424:B424"/>
    <mergeCell ref="C424:D424"/>
    <mergeCell ref="E424:J424"/>
    <mergeCell ref="K424:L424"/>
    <mergeCell ref="M424:N424"/>
    <mergeCell ref="O424:P424"/>
    <mergeCell ref="A423:B423"/>
    <mergeCell ref="K423:L423"/>
    <mergeCell ref="M423:N423"/>
    <mergeCell ref="O423:P423"/>
    <mergeCell ref="E423:J423"/>
    <mergeCell ref="Q423:R423"/>
    <mergeCell ref="C423:D423"/>
    <mergeCell ref="A422:B422"/>
    <mergeCell ref="K422:L422"/>
    <mergeCell ref="M422:N422"/>
    <mergeCell ref="O422:P422"/>
    <mergeCell ref="Q422:R422"/>
    <mergeCell ref="C422:D422"/>
    <mergeCell ref="E422:J422"/>
    <mergeCell ref="A421:B421"/>
    <mergeCell ref="K421:L421"/>
    <mergeCell ref="M421:N421"/>
    <mergeCell ref="O421:P421"/>
    <mergeCell ref="Q421:R421"/>
    <mergeCell ref="C421:D421"/>
    <mergeCell ref="E421:J421"/>
    <mergeCell ref="A420:B420"/>
    <mergeCell ref="K420:L420"/>
    <mergeCell ref="M420:N420"/>
    <mergeCell ref="O420:P420"/>
    <mergeCell ref="Q420:R420"/>
    <mergeCell ref="A419:B419"/>
    <mergeCell ref="C419:D419"/>
    <mergeCell ref="E419:J419"/>
    <mergeCell ref="K419:L419"/>
    <mergeCell ref="M419:N419"/>
    <mergeCell ref="O419:P419"/>
    <mergeCell ref="Q417:R417"/>
    <mergeCell ref="A418:B418"/>
    <mergeCell ref="C418:D418"/>
    <mergeCell ref="E418:J418"/>
    <mergeCell ref="K418:L418"/>
    <mergeCell ref="M418:N418"/>
    <mergeCell ref="O418:P418"/>
    <mergeCell ref="Q419:R419"/>
    <mergeCell ref="Q416:R416"/>
    <mergeCell ref="A415:B415"/>
    <mergeCell ref="C415:D415"/>
    <mergeCell ref="Q418:R418"/>
    <mergeCell ref="A417:B417"/>
    <mergeCell ref="C417:D417"/>
    <mergeCell ref="E417:J417"/>
    <mergeCell ref="K417:L417"/>
    <mergeCell ref="M417:N417"/>
    <mergeCell ref="O417:P417"/>
    <mergeCell ref="A416:B416"/>
    <mergeCell ref="C416:D416"/>
    <mergeCell ref="E416:J416"/>
    <mergeCell ref="K416:L416"/>
    <mergeCell ref="M416:N416"/>
    <mergeCell ref="O416:P416"/>
    <mergeCell ref="A414:B414"/>
    <mergeCell ref="C414:D414"/>
    <mergeCell ref="E414:J414"/>
    <mergeCell ref="K414:L414"/>
    <mergeCell ref="M414:N414"/>
    <mergeCell ref="Q415:R415"/>
    <mergeCell ref="O413:P413"/>
    <mergeCell ref="E415:J415"/>
    <mergeCell ref="K415:L415"/>
    <mergeCell ref="M415:N415"/>
    <mergeCell ref="O415:P415"/>
    <mergeCell ref="Q413:R413"/>
    <mergeCell ref="Q412:R412"/>
    <mergeCell ref="A411:B411"/>
    <mergeCell ref="C411:D411"/>
    <mergeCell ref="O414:P414"/>
    <mergeCell ref="Q414:R414"/>
    <mergeCell ref="A413:B413"/>
    <mergeCell ref="C413:D413"/>
    <mergeCell ref="E413:J413"/>
    <mergeCell ref="K413:L413"/>
    <mergeCell ref="M413:N413"/>
    <mergeCell ref="A412:B412"/>
    <mergeCell ref="C412:D412"/>
    <mergeCell ref="E412:J412"/>
    <mergeCell ref="K412:L412"/>
    <mergeCell ref="M412:N412"/>
    <mergeCell ref="O412:P412"/>
    <mergeCell ref="K411:L411"/>
    <mergeCell ref="M411:N411"/>
    <mergeCell ref="O411:P411"/>
    <mergeCell ref="Q409:R409"/>
    <mergeCell ref="A410:B410"/>
    <mergeCell ref="C410:D410"/>
    <mergeCell ref="E410:J410"/>
    <mergeCell ref="K410:L410"/>
    <mergeCell ref="M410:N410"/>
    <mergeCell ref="Q411:R411"/>
    <mergeCell ref="O410:P410"/>
    <mergeCell ref="Q410:R410"/>
    <mergeCell ref="A409:B409"/>
    <mergeCell ref="C409:D409"/>
    <mergeCell ref="E409:J409"/>
    <mergeCell ref="K409:L409"/>
    <mergeCell ref="M409:N409"/>
    <mergeCell ref="O409:P409"/>
    <mergeCell ref="Q407:R407"/>
    <mergeCell ref="A408:B408"/>
    <mergeCell ref="C408:D408"/>
    <mergeCell ref="E408:J408"/>
    <mergeCell ref="K408:L408"/>
    <mergeCell ref="M408:N408"/>
    <mergeCell ref="O408:P408"/>
    <mergeCell ref="Q408:R408"/>
    <mergeCell ref="A407:B407"/>
    <mergeCell ref="C407:D407"/>
    <mergeCell ref="K407:L407"/>
    <mergeCell ref="M407:N407"/>
    <mergeCell ref="O407:P407"/>
    <mergeCell ref="A406:B406"/>
    <mergeCell ref="K406:L406"/>
    <mergeCell ref="M406:N406"/>
    <mergeCell ref="O406:P406"/>
    <mergeCell ref="Q406:R406"/>
    <mergeCell ref="Q404:R404"/>
    <mergeCell ref="A405:B405"/>
    <mergeCell ref="K405:L405"/>
    <mergeCell ref="M405:N405"/>
    <mergeCell ref="O405:P405"/>
    <mergeCell ref="Q405:R405"/>
    <mergeCell ref="A404:B404"/>
    <mergeCell ref="C404:D404"/>
    <mergeCell ref="E404:J404"/>
    <mergeCell ref="K404:L404"/>
    <mergeCell ref="M404:N404"/>
    <mergeCell ref="O404:P404"/>
    <mergeCell ref="Q402:R402"/>
    <mergeCell ref="A403:B403"/>
    <mergeCell ref="C403:D403"/>
    <mergeCell ref="E403:J403"/>
    <mergeCell ref="K403:L403"/>
    <mergeCell ref="M403:N403"/>
    <mergeCell ref="O403:P403"/>
    <mergeCell ref="Q401:R401"/>
    <mergeCell ref="A400:B400"/>
    <mergeCell ref="C400:D400"/>
    <mergeCell ref="Q403:R403"/>
    <mergeCell ref="A402:B402"/>
    <mergeCell ref="C402:D402"/>
    <mergeCell ref="E402:J402"/>
    <mergeCell ref="K402:L402"/>
    <mergeCell ref="M402:N402"/>
    <mergeCell ref="O402:P402"/>
    <mergeCell ref="A401:B401"/>
    <mergeCell ref="C401:D401"/>
    <mergeCell ref="E401:J401"/>
    <mergeCell ref="K401:L401"/>
    <mergeCell ref="M401:N401"/>
    <mergeCell ref="O401:P401"/>
    <mergeCell ref="A399:B399"/>
    <mergeCell ref="C399:D399"/>
    <mergeCell ref="E399:J399"/>
    <mergeCell ref="K399:L399"/>
    <mergeCell ref="M399:N399"/>
    <mergeCell ref="Q400:R400"/>
    <mergeCell ref="O398:P398"/>
    <mergeCell ref="E400:J400"/>
    <mergeCell ref="K400:L400"/>
    <mergeCell ref="M400:N400"/>
    <mergeCell ref="O400:P400"/>
    <mergeCell ref="Q398:R398"/>
    <mergeCell ref="Q397:R397"/>
    <mergeCell ref="A396:B396"/>
    <mergeCell ref="C396:D396"/>
    <mergeCell ref="O399:P399"/>
    <mergeCell ref="Q399:R399"/>
    <mergeCell ref="A398:B398"/>
    <mergeCell ref="C398:D398"/>
    <mergeCell ref="E398:J398"/>
    <mergeCell ref="K398:L398"/>
    <mergeCell ref="M398:N398"/>
    <mergeCell ref="A397:B397"/>
    <mergeCell ref="C397:D397"/>
    <mergeCell ref="E397:J397"/>
    <mergeCell ref="K397:L397"/>
    <mergeCell ref="M397:N397"/>
    <mergeCell ref="O397:P397"/>
    <mergeCell ref="A395:B395"/>
    <mergeCell ref="C395:D395"/>
    <mergeCell ref="E395:J395"/>
    <mergeCell ref="K395:L395"/>
    <mergeCell ref="M395:N395"/>
    <mergeCell ref="Q396:R396"/>
    <mergeCell ref="O394:P394"/>
    <mergeCell ref="E396:J396"/>
    <mergeCell ref="K396:L396"/>
    <mergeCell ref="M396:N396"/>
    <mergeCell ref="O396:P396"/>
    <mergeCell ref="Q394:R394"/>
    <mergeCell ref="Q393:R393"/>
    <mergeCell ref="A392:B392"/>
    <mergeCell ref="C392:D392"/>
    <mergeCell ref="O395:P395"/>
    <mergeCell ref="Q395:R395"/>
    <mergeCell ref="A394:B394"/>
    <mergeCell ref="C394:D394"/>
    <mergeCell ref="E394:J394"/>
    <mergeCell ref="K394:L394"/>
    <mergeCell ref="M394:N394"/>
    <mergeCell ref="A393:B393"/>
    <mergeCell ref="C393:D393"/>
    <mergeCell ref="E393:J393"/>
    <mergeCell ref="K393:L393"/>
    <mergeCell ref="M393:N393"/>
    <mergeCell ref="O393:P393"/>
    <mergeCell ref="A391:B391"/>
    <mergeCell ref="C391:D391"/>
    <mergeCell ref="E391:J391"/>
    <mergeCell ref="K391:L391"/>
    <mergeCell ref="M391:N391"/>
    <mergeCell ref="Q392:R392"/>
    <mergeCell ref="O390:P390"/>
    <mergeCell ref="E392:J392"/>
    <mergeCell ref="K392:L392"/>
    <mergeCell ref="M392:N392"/>
    <mergeCell ref="O392:P392"/>
    <mergeCell ref="Q390:R390"/>
    <mergeCell ref="Q389:R389"/>
    <mergeCell ref="A388:B388"/>
    <mergeCell ref="C388:D388"/>
    <mergeCell ref="O391:P391"/>
    <mergeCell ref="Q391:R391"/>
    <mergeCell ref="A390:B390"/>
    <mergeCell ref="C390:D390"/>
    <mergeCell ref="E390:J390"/>
    <mergeCell ref="K390:L390"/>
    <mergeCell ref="M390:N390"/>
    <mergeCell ref="A389:B389"/>
    <mergeCell ref="C389:D389"/>
    <mergeCell ref="E389:J389"/>
    <mergeCell ref="K389:L389"/>
    <mergeCell ref="M389:N389"/>
    <mergeCell ref="O389:P389"/>
    <mergeCell ref="A387:B387"/>
    <mergeCell ref="C387:D387"/>
    <mergeCell ref="E387:J387"/>
    <mergeCell ref="K387:L387"/>
    <mergeCell ref="M387:N387"/>
    <mergeCell ref="Q388:R388"/>
    <mergeCell ref="O386:P386"/>
    <mergeCell ref="E388:J388"/>
    <mergeCell ref="K388:L388"/>
    <mergeCell ref="M388:N388"/>
    <mergeCell ref="O388:P388"/>
    <mergeCell ref="Q386:R386"/>
    <mergeCell ref="Q385:R385"/>
    <mergeCell ref="A384:B384"/>
    <mergeCell ref="C384:D384"/>
    <mergeCell ref="O387:P387"/>
    <mergeCell ref="Q387:R387"/>
    <mergeCell ref="A386:B386"/>
    <mergeCell ref="C386:D386"/>
    <mergeCell ref="E386:J386"/>
    <mergeCell ref="K386:L386"/>
    <mergeCell ref="M386:N386"/>
    <mergeCell ref="A385:B385"/>
    <mergeCell ref="C385:D385"/>
    <mergeCell ref="E385:J385"/>
    <mergeCell ref="K385:L385"/>
    <mergeCell ref="M385:N385"/>
    <mergeCell ref="O385:P385"/>
    <mergeCell ref="A383:B383"/>
    <mergeCell ref="C383:D383"/>
    <mergeCell ref="E383:J383"/>
    <mergeCell ref="K383:L383"/>
    <mergeCell ref="M383:N383"/>
    <mergeCell ref="Q384:R384"/>
    <mergeCell ref="O382:P382"/>
    <mergeCell ref="E384:J384"/>
    <mergeCell ref="K384:L384"/>
    <mergeCell ref="M384:N384"/>
    <mergeCell ref="O384:P384"/>
    <mergeCell ref="Q382:R382"/>
    <mergeCell ref="Q381:R381"/>
    <mergeCell ref="A380:B380"/>
    <mergeCell ref="C380:D380"/>
    <mergeCell ref="O383:P383"/>
    <mergeCell ref="Q383:R383"/>
    <mergeCell ref="A382:B382"/>
    <mergeCell ref="C382:D382"/>
    <mergeCell ref="E382:J382"/>
    <mergeCell ref="K382:L382"/>
    <mergeCell ref="M382:N382"/>
    <mergeCell ref="A381:B381"/>
    <mergeCell ref="C381:D381"/>
    <mergeCell ref="E381:J381"/>
    <mergeCell ref="K381:L381"/>
    <mergeCell ref="M381:N381"/>
    <mergeCell ref="O381:P381"/>
    <mergeCell ref="A379:B379"/>
    <mergeCell ref="C379:D379"/>
    <mergeCell ref="E379:J379"/>
    <mergeCell ref="K379:L379"/>
    <mergeCell ref="M379:N379"/>
    <mergeCell ref="Q380:R380"/>
    <mergeCell ref="O378:P378"/>
    <mergeCell ref="E380:J380"/>
    <mergeCell ref="K380:L380"/>
    <mergeCell ref="M380:N380"/>
    <mergeCell ref="O380:P380"/>
    <mergeCell ref="Q378:R378"/>
    <mergeCell ref="Q377:R377"/>
    <mergeCell ref="A376:B376"/>
    <mergeCell ref="C376:D376"/>
    <mergeCell ref="O379:P379"/>
    <mergeCell ref="Q379:R379"/>
    <mergeCell ref="A378:B378"/>
    <mergeCell ref="C378:D378"/>
    <mergeCell ref="E378:J378"/>
    <mergeCell ref="K378:L378"/>
    <mergeCell ref="M378:N378"/>
    <mergeCell ref="A377:B377"/>
    <mergeCell ref="C377:D377"/>
    <mergeCell ref="E377:J377"/>
    <mergeCell ref="K377:L377"/>
    <mergeCell ref="M377:N377"/>
    <mergeCell ref="O377:P377"/>
    <mergeCell ref="A375:B375"/>
    <mergeCell ref="C375:D375"/>
    <mergeCell ref="E375:J375"/>
    <mergeCell ref="K375:L375"/>
    <mergeCell ref="M375:N375"/>
    <mergeCell ref="Q376:R376"/>
    <mergeCell ref="O374:P374"/>
    <mergeCell ref="E376:J376"/>
    <mergeCell ref="K376:L376"/>
    <mergeCell ref="M376:N376"/>
    <mergeCell ref="O376:P376"/>
    <mergeCell ref="Q374:R374"/>
    <mergeCell ref="Q373:R373"/>
    <mergeCell ref="A372:B372"/>
    <mergeCell ref="C372:D372"/>
    <mergeCell ref="O375:P375"/>
    <mergeCell ref="Q375:R375"/>
    <mergeCell ref="A374:B374"/>
    <mergeCell ref="C374:D374"/>
    <mergeCell ref="E374:J374"/>
    <mergeCell ref="K374:L374"/>
    <mergeCell ref="M374:N374"/>
    <mergeCell ref="A373:B373"/>
    <mergeCell ref="C373:D373"/>
    <mergeCell ref="E373:J373"/>
    <mergeCell ref="K373:L373"/>
    <mergeCell ref="M373:N373"/>
    <mergeCell ref="O373:P373"/>
    <mergeCell ref="A371:B371"/>
    <mergeCell ref="C371:D371"/>
    <mergeCell ref="E371:J371"/>
    <mergeCell ref="K371:L371"/>
    <mergeCell ref="M371:N371"/>
    <mergeCell ref="Q372:R372"/>
    <mergeCell ref="O370:P370"/>
    <mergeCell ref="E372:J372"/>
    <mergeCell ref="K372:L372"/>
    <mergeCell ref="M372:N372"/>
    <mergeCell ref="O372:P372"/>
    <mergeCell ref="Q370:R370"/>
    <mergeCell ref="Q369:R369"/>
    <mergeCell ref="A368:B368"/>
    <mergeCell ref="C368:D368"/>
    <mergeCell ref="O371:P371"/>
    <mergeCell ref="Q371:R371"/>
    <mergeCell ref="A370:B370"/>
    <mergeCell ref="C370:D370"/>
    <mergeCell ref="E370:J370"/>
    <mergeCell ref="K370:L370"/>
    <mergeCell ref="M370:N370"/>
    <mergeCell ref="A369:B369"/>
    <mergeCell ref="C369:D369"/>
    <mergeCell ref="E369:J369"/>
    <mergeCell ref="K369:L369"/>
    <mergeCell ref="M369:N369"/>
    <mergeCell ref="O369:P369"/>
    <mergeCell ref="K368:L368"/>
    <mergeCell ref="M368:N368"/>
    <mergeCell ref="O368:P368"/>
    <mergeCell ref="Q366:R366"/>
    <mergeCell ref="A367:B367"/>
    <mergeCell ref="C367:D367"/>
    <mergeCell ref="E367:J367"/>
    <mergeCell ref="K367:L367"/>
    <mergeCell ref="M367:N367"/>
    <mergeCell ref="Q368:R368"/>
    <mergeCell ref="O367:P367"/>
    <mergeCell ref="Q367:R367"/>
    <mergeCell ref="A366:B366"/>
    <mergeCell ref="K366:L366"/>
    <mergeCell ref="M366:N366"/>
    <mergeCell ref="O366:P366"/>
    <mergeCell ref="C366:J366"/>
    <mergeCell ref="A365:B365"/>
    <mergeCell ref="K365:L365"/>
    <mergeCell ref="M365:N365"/>
    <mergeCell ref="O365:P365"/>
    <mergeCell ref="Q365:R365"/>
    <mergeCell ref="A364:B364"/>
    <mergeCell ref="K364:L364"/>
    <mergeCell ref="M364:N364"/>
    <mergeCell ref="O364:P364"/>
    <mergeCell ref="C365:J365"/>
    <mergeCell ref="A363:B363"/>
    <mergeCell ref="K363:L363"/>
    <mergeCell ref="M363:N363"/>
    <mergeCell ref="Q364:R364"/>
    <mergeCell ref="O363:P363"/>
    <mergeCell ref="Q363:R363"/>
    <mergeCell ref="C363:J363"/>
    <mergeCell ref="C364:J364"/>
    <mergeCell ref="O362:P362"/>
    <mergeCell ref="A361:B361"/>
    <mergeCell ref="K361:L361"/>
    <mergeCell ref="M361:N361"/>
    <mergeCell ref="O361:P361"/>
    <mergeCell ref="Q361:R361"/>
    <mergeCell ref="Q362:R362"/>
    <mergeCell ref="A362:B362"/>
    <mergeCell ref="K362:L362"/>
    <mergeCell ref="M362:N362"/>
    <mergeCell ref="A360:B360"/>
    <mergeCell ref="K360:L360"/>
    <mergeCell ref="M360:N360"/>
    <mergeCell ref="O360:P360"/>
    <mergeCell ref="Q358:R358"/>
    <mergeCell ref="A359:B359"/>
    <mergeCell ref="K359:L359"/>
    <mergeCell ref="M359:N359"/>
    <mergeCell ref="Q360:R360"/>
    <mergeCell ref="O359:P359"/>
    <mergeCell ref="Q357:R357"/>
    <mergeCell ref="A356:B356"/>
    <mergeCell ref="K356:L356"/>
    <mergeCell ref="M356:N356"/>
    <mergeCell ref="O356:P356"/>
    <mergeCell ref="Q359:R359"/>
    <mergeCell ref="A358:B358"/>
    <mergeCell ref="K358:L358"/>
    <mergeCell ref="M358:N358"/>
    <mergeCell ref="O358:P358"/>
    <mergeCell ref="K354:L354"/>
    <mergeCell ref="M354:N354"/>
    <mergeCell ref="A357:B357"/>
    <mergeCell ref="K357:L357"/>
    <mergeCell ref="M357:N357"/>
    <mergeCell ref="O357:P357"/>
    <mergeCell ref="A355:B355"/>
    <mergeCell ref="K355:L355"/>
    <mergeCell ref="M355:N355"/>
    <mergeCell ref="C354:J354"/>
    <mergeCell ref="Q356:R356"/>
    <mergeCell ref="O355:P355"/>
    <mergeCell ref="Q355:R355"/>
    <mergeCell ref="O354:P354"/>
    <mergeCell ref="A353:B353"/>
    <mergeCell ref="K353:L353"/>
    <mergeCell ref="M353:N353"/>
    <mergeCell ref="O353:P353"/>
    <mergeCell ref="Q353:R353"/>
    <mergeCell ref="C353:J353"/>
    <mergeCell ref="Q354:R354"/>
    <mergeCell ref="A354:B354"/>
    <mergeCell ref="Q350:R350"/>
    <mergeCell ref="A351:B351"/>
    <mergeCell ref="C351:D351"/>
    <mergeCell ref="E351:J351"/>
    <mergeCell ref="K351:L351"/>
    <mergeCell ref="M351:N351"/>
    <mergeCell ref="M350:N350"/>
    <mergeCell ref="O350:P350"/>
    <mergeCell ref="C352:J352"/>
    <mergeCell ref="A352:B352"/>
    <mergeCell ref="K352:L352"/>
    <mergeCell ref="M352:N352"/>
    <mergeCell ref="O352:P352"/>
    <mergeCell ref="Q348:R348"/>
    <mergeCell ref="A348:B348"/>
    <mergeCell ref="C348:D348"/>
    <mergeCell ref="Q352:R352"/>
    <mergeCell ref="O351:P351"/>
    <mergeCell ref="Q351:R351"/>
    <mergeCell ref="A350:B350"/>
    <mergeCell ref="C350:D350"/>
    <mergeCell ref="E350:J350"/>
    <mergeCell ref="K350:L350"/>
    <mergeCell ref="E348:J348"/>
    <mergeCell ref="K348:L348"/>
    <mergeCell ref="M348:N348"/>
    <mergeCell ref="O348:P348"/>
    <mergeCell ref="Q346:R346"/>
    <mergeCell ref="A347:B347"/>
    <mergeCell ref="C347:D347"/>
    <mergeCell ref="E347:J347"/>
    <mergeCell ref="K347:L347"/>
    <mergeCell ref="M347:N347"/>
    <mergeCell ref="O347:P347"/>
    <mergeCell ref="Q347:R347"/>
    <mergeCell ref="A346:B346"/>
    <mergeCell ref="C346:D346"/>
    <mergeCell ref="E346:J346"/>
    <mergeCell ref="K346:L346"/>
    <mergeCell ref="M346:N346"/>
    <mergeCell ref="O346:P346"/>
    <mergeCell ref="Q344:R344"/>
    <mergeCell ref="A345:B345"/>
    <mergeCell ref="C345:D345"/>
    <mergeCell ref="E345:J345"/>
    <mergeCell ref="K345:L345"/>
    <mergeCell ref="M345:N345"/>
    <mergeCell ref="O345:P345"/>
    <mergeCell ref="Q345:R345"/>
    <mergeCell ref="A344:B344"/>
    <mergeCell ref="C344:D344"/>
    <mergeCell ref="E344:J344"/>
    <mergeCell ref="K344:L344"/>
    <mergeCell ref="M344:N344"/>
    <mergeCell ref="O344:P344"/>
    <mergeCell ref="A343:B343"/>
    <mergeCell ref="K343:L343"/>
    <mergeCell ref="M343:N343"/>
    <mergeCell ref="O343:P343"/>
    <mergeCell ref="E343:J343"/>
    <mergeCell ref="Q343:R343"/>
    <mergeCell ref="C343:D343"/>
    <mergeCell ref="A342:B342"/>
    <mergeCell ref="K342:L342"/>
    <mergeCell ref="M342:N342"/>
    <mergeCell ref="O342:P342"/>
    <mergeCell ref="Q342:R342"/>
    <mergeCell ref="C342:D342"/>
    <mergeCell ref="E342:J342"/>
    <mergeCell ref="A341:B341"/>
    <mergeCell ref="K341:L341"/>
    <mergeCell ref="M341:N341"/>
    <mergeCell ref="O341:P341"/>
    <mergeCell ref="Q341:R341"/>
    <mergeCell ref="C341:D341"/>
    <mergeCell ref="E341:J341"/>
    <mergeCell ref="A340:B340"/>
    <mergeCell ref="K340:L340"/>
    <mergeCell ref="M340:N340"/>
    <mergeCell ref="O340:P340"/>
    <mergeCell ref="Q340:R340"/>
    <mergeCell ref="C340:D340"/>
    <mergeCell ref="E340:J340"/>
    <mergeCell ref="A338:B338"/>
    <mergeCell ref="K338:L338"/>
    <mergeCell ref="M338:N338"/>
    <mergeCell ref="O338:P338"/>
    <mergeCell ref="Q338:R338"/>
    <mergeCell ref="A339:B339"/>
    <mergeCell ref="K339:L339"/>
    <mergeCell ref="M339:N339"/>
    <mergeCell ref="O339:P339"/>
    <mergeCell ref="Q339:R339"/>
    <mergeCell ref="Q336:R336"/>
    <mergeCell ref="A335:B335"/>
    <mergeCell ref="C335:D335"/>
    <mergeCell ref="A337:B337"/>
    <mergeCell ref="K337:L337"/>
    <mergeCell ref="M337:N337"/>
    <mergeCell ref="O337:P337"/>
    <mergeCell ref="Q337:R337"/>
    <mergeCell ref="A336:B336"/>
    <mergeCell ref="C336:D336"/>
    <mergeCell ref="K336:L336"/>
    <mergeCell ref="M336:N336"/>
    <mergeCell ref="O336:P336"/>
    <mergeCell ref="A334:B334"/>
    <mergeCell ref="C334:D334"/>
    <mergeCell ref="E334:J334"/>
    <mergeCell ref="K334:L334"/>
    <mergeCell ref="M334:N334"/>
    <mergeCell ref="Q335:R335"/>
    <mergeCell ref="O333:P333"/>
    <mergeCell ref="E335:J335"/>
    <mergeCell ref="K335:L335"/>
    <mergeCell ref="M335:N335"/>
    <mergeCell ref="O335:P335"/>
    <mergeCell ref="Q333:R333"/>
    <mergeCell ref="Q332:R332"/>
    <mergeCell ref="A331:B331"/>
    <mergeCell ref="C331:D331"/>
    <mergeCell ref="O334:P334"/>
    <mergeCell ref="Q334:R334"/>
    <mergeCell ref="A333:B333"/>
    <mergeCell ref="C333:D333"/>
    <mergeCell ref="E333:J333"/>
    <mergeCell ref="K333:L333"/>
    <mergeCell ref="M333:N333"/>
    <mergeCell ref="A332:B332"/>
    <mergeCell ref="C332:D332"/>
    <mergeCell ref="E332:J332"/>
    <mergeCell ref="K332:L332"/>
    <mergeCell ref="M332:N332"/>
    <mergeCell ref="O332:P332"/>
    <mergeCell ref="A330:B330"/>
    <mergeCell ref="C330:D330"/>
    <mergeCell ref="E330:J330"/>
    <mergeCell ref="K330:L330"/>
    <mergeCell ref="M330:N330"/>
    <mergeCell ref="Q331:R331"/>
    <mergeCell ref="O329:P329"/>
    <mergeCell ref="E331:J331"/>
    <mergeCell ref="K331:L331"/>
    <mergeCell ref="M331:N331"/>
    <mergeCell ref="O331:P331"/>
    <mergeCell ref="Q329:R329"/>
    <mergeCell ref="Q328:R328"/>
    <mergeCell ref="A327:B327"/>
    <mergeCell ref="C327:D327"/>
    <mergeCell ref="O330:P330"/>
    <mergeCell ref="Q330:R330"/>
    <mergeCell ref="A329:B329"/>
    <mergeCell ref="C329:D329"/>
    <mergeCell ref="E329:J329"/>
    <mergeCell ref="K329:L329"/>
    <mergeCell ref="M329:N329"/>
    <mergeCell ref="A328:B328"/>
    <mergeCell ref="C328:D328"/>
    <mergeCell ref="E328:J328"/>
    <mergeCell ref="K328:L328"/>
    <mergeCell ref="M328:N328"/>
    <mergeCell ref="O328:P328"/>
    <mergeCell ref="K327:L327"/>
    <mergeCell ref="M327:N327"/>
    <mergeCell ref="O327:P327"/>
    <mergeCell ref="Q325:R325"/>
    <mergeCell ref="A326:B326"/>
    <mergeCell ref="C326:D326"/>
    <mergeCell ref="E326:J326"/>
    <mergeCell ref="K326:L326"/>
    <mergeCell ref="M326:N326"/>
    <mergeCell ref="Q327:R327"/>
    <mergeCell ref="A323:B323"/>
    <mergeCell ref="C323:D323"/>
    <mergeCell ref="O326:P326"/>
    <mergeCell ref="Q326:R326"/>
    <mergeCell ref="A325:B325"/>
    <mergeCell ref="C325:D325"/>
    <mergeCell ref="E325:J325"/>
    <mergeCell ref="K325:L325"/>
    <mergeCell ref="M325:N325"/>
    <mergeCell ref="O325:P325"/>
    <mergeCell ref="K322:L322"/>
    <mergeCell ref="M322:N322"/>
    <mergeCell ref="Q323:R323"/>
    <mergeCell ref="A324:B324"/>
    <mergeCell ref="C324:D324"/>
    <mergeCell ref="E324:J324"/>
    <mergeCell ref="K324:L324"/>
    <mergeCell ref="M324:N324"/>
    <mergeCell ref="O324:P324"/>
    <mergeCell ref="Q324:R324"/>
    <mergeCell ref="Q321:R321"/>
    <mergeCell ref="A320:B320"/>
    <mergeCell ref="C320:D320"/>
    <mergeCell ref="O322:P322"/>
    <mergeCell ref="Q322:R322"/>
    <mergeCell ref="E323:J323"/>
    <mergeCell ref="K323:L323"/>
    <mergeCell ref="M323:N323"/>
    <mergeCell ref="O323:P323"/>
    <mergeCell ref="A322:B322"/>
    <mergeCell ref="A321:B321"/>
    <mergeCell ref="C321:D321"/>
    <mergeCell ref="E321:J321"/>
    <mergeCell ref="K321:L321"/>
    <mergeCell ref="M321:N321"/>
    <mergeCell ref="O321:P321"/>
    <mergeCell ref="A319:B319"/>
    <mergeCell ref="C319:D319"/>
    <mergeCell ref="E319:J319"/>
    <mergeCell ref="K319:L319"/>
    <mergeCell ref="M319:N319"/>
    <mergeCell ref="Q320:R320"/>
    <mergeCell ref="O318:P318"/>
    <mergeCell ref="E320:J320"/>
    <mergeCell ref="K320:L320"/>
    <mergeCell ref="M320:N320"/>
    <mergeCell ref="O320:P320"/>
    <mergeCell ref="Q318:R318"/>
    <mergeCell ref="Q317:R317"/>
    <mergeCell ref="A316:B316"/>
    <mergeCell ref="C316:D316"/>
    <mergeCell ref="O319:P319"/>
    <mergeCell ref="Q319:R319"/>
    <mergeCell ref="A318:B318"/>
    <mergeCell ref="C318:D318"/>
    <mergeCell ref="E318:J318"/>
    <mergeCell ref="K318:L318"/>
    <mergeCell ref="M318:N318"/>
    <mergeCell ref="A317:B317"/>
    <mergeCell ref="C317:D317"/>
    <mergeCell ref="E317:J317"/>
    <mergeCell ref="K317:L317"/>
    <mergeCell ref="M317:N317"/>
    <mergeCell ref="O317:P317"/>
    <mergeCell ref="A315:B315"/>
    <mergeCell ref="C315:D315"/>
    <mergeCell ref="E315:J315"/>
    <mergeCell ref="K315:L315"/>
    <mergeCell ref="M315:N315"/>
    <mergeCell ref="Q316:R316"/>
    <mergeCell ref="O314:P314"/>
    <mergeCell ref="E316:J316"/>
    <mergeCell ref="K316:L316"/>
    <mergeCell ref="M316:N316"/>
    <mergeCell ref="O316:P316"/>
    <mergeCell ref="Q314:R314"/>
    <mergeCell ref="Q313:R313"/>
    <mergeCell ref="A312:B312"/>
    <mergeCell ref="C312:D312"/>
    <mergeCell ref="O315:P315"/>
    <mergeCell ref="Q315:R315"/>
    <mergeCell ref="A314:B314"/>
    <mergeCell ref="C314:D314"/>
    <mergeCell ref="E314:J314"/>
    <mergeCell ref="K314:L314"/>
    <mergeCell ref="M314:N314"/>
    <mergeCell ref="A313:B313"/>
    <mergeCell ref="C313:D313"/>
    <mergeCell ref="E313:J313"/>
    <mergeCell ref="K313:L313"/>
    <mergeCell ref="M313:N313"/>
    <mergeCell ref="O313:P313"/>
    <mergeCell ref="A311:B311"/>
    <mergeCell ref="C311:D311"/>
    <mergeCell ref="E311:J311"/>
    <mergeCell ref="K311:L311"/>
    <mergeCell ref="M311:N311"/>
    <mergeCell ref="Q312:R312"/>
    <mergeCell ref="O310:P310"/>
    <mergeCell ref="E312:J312"/>
    <mergeCell ref="K312:L312"/>
    <mergeCell ref="M312:N312"/>
    <mergeCell ref="O312:P312"/>
    <mergeCell ref="Q310:R310"/>
    <mergeCell ref="Q309:R309"/>
    <mergeCell ref="A308:B308"/>
    <mergeCell ref="C308:D308"/>
    <mergeCell ref="O311:P311"/>
    <mergeCell ref="Q311:R311"/>
    <mergeCell ref="A310:B310"/>
    <mergeCell ref="C310:D310"/>
    <mergeCell ref="E310:J310"/>
    <mergeCell ref="K310:L310"/>
    <mergeCell ref="M310:N310"/>
    <mergeCell ref="A309:B309"/>
    <mergeCell ref="C309:D309"/>
    <mergeCell ref="E309:J309"/>
    <mergeCell ref="K309:L309"/>
    <mergeCell ref="M309:N309"/>
    <mergeCell ref="O309:P309"/>
    <mergeCell ref="A307:B307"/>
    <mergeCell ref="C307:D307"/>
    <mergeCell ref="E307:J307"/>
    <mergeCell ref="K307:L307"/>
    <mergeCell ref="M307:N307"/>
    <mergeCell ref="Q308:R308"/>
    <mergeCell ref="O306:P306"/>
    <mergeCell ref="E308:J308"/>
    <mergeCell ref="K308:L308"/>
    <mergeCell ref="M308:N308"/>
    <mergeCell ref="O308:P308"/>
    <mergeCell ref="Q306:R306"/>
    <mergeCell ref="Q305:R305"/>
    <mergeCell ref="A304:B304"/>
    <mergeCell ref="C304:D304"/>
    <mergeCell ref="O307:P307"/>
    <mergeCell ref="Q307:R307"/>
    <mergeCell ref="A306:B306"/>
    <mergeCell ref="C306:D306"/>
    <mergeCell ref="E306:J306"/>
    <mergeCell ref="K306:L306"/>
    <mergeCell ref="M306:N306"/>
    <mergeCell ref="A305:B305"/>
    <mergeCell ref="C305:D305"/>
    <mergeCell ref="E305:J305"/>
    <mergeCell ref="K305:L305"/>
    <mergeCell ref="M305:N305"/>
    <mergeCell ref="O305:P305"/>
    <mergeCell ref="A303:B303"/>
    <mergeCell ref="C303:D303"/>
    <mergeCell ref="E303:J303"/>
    <mergeCell ref="K303:L303"/>
    <mergeCell ref="M303:N303"/>
    <mergeCell ref="Q304:R304"/>
    <mergeCell ref="O302:P302"/>
    <mergeCell ref="E304:J304"/>
    <mergeCell ref="K304:L304"/>
    <mergeCell ref="M304:N304"/>
    <mergeCell ref="O304:P304"/>
    <mergeCell ref="Q302:R302"/>
    <mergeCell ref="Q301:R301"/>
    <mergeCell ref="A300:B300"/>
    <mergeCell ref="C300:D300"/>
    <mergeCell ref="O303:P303"/>
    <mergeCell ref="Q303:R303"/>
    <mergeCell ref="A302:B302"/>
    <mergeCell ref="C302:D302"/>
    <mergeCell ref="E302:J302"/>
    <mergeCell ref="K302:L302"/>
    <mergeCell ref="M302:N302"/>
    <mergeCell ref="A301:B301"/>
    <mergeCell ref="C301:D301"/>
    <mergeCell ref="E301:J301"/>
    <mergeCell ref="K301:L301"/>
    <mergeCell ref="M301:N301"/>
    <mergeCell ref="O301:P301"/>
    <mergeCell ref="K300:L300"/>
    <mergeCell ref="M300:N300"/>
    <mergeCell ref="O300:P300"/>
    <mergeCell ref="Q298:R298"/>
    <mergeCell ref="A299:B299"/>
    <mergeCell ref="C299:D299"/>
    <mergeCell ref="E299:J299"/>
    <mergeCell ref="K299:L299"/>
    <mergeCell ref="M299:N299"/>
    <mergeCell ref="Q300:R300"/>
    <mergeCell ref="Q297:R297"/>
    <mergeCell ref="A296:B296"/>
    <mergeCell ref="O299:P299"/>
    <mergeCell ref="Q299:R299"/>
    <mergeCell ref="A298:B298"/>
    <mergeCell ref="C298:D298"/>
    <mergeCell ref="E298:J298"/>
    <mergeCell ref="K298:L298"/>
    <mergeCell ref="M298:N298"/>
    <mergeCell ref="O298:P298"/>
    <mergeCell ref="A297:B297"/>
    <mergeCell ref="C297:D297"/>
    <mergeCell ref="E297:J297"/>
    <mergeCell ref="K297:L297"/>
    <mergeCell ref="M297:N297"/>
    <mergeCell ref="O297:P297"/>
    <mergeCell ref="K296:L296"/>
    <mergeCell ref="M296:N296"/>
    <mergeCell ref="O296:P296"/>
    <mergeCell ref="Q294:R294"/>
    <mergeCell ref="A295:B295"/>
    <mergeCell ref="K295:L295"/>
    <mergeCell ref="M295:N295"/>
    <mergeCell ref="Q296:R296"/>
    <mergeCell ref="O295:P295"/>
    <mergeCell ref="Q295:R295"/>
    <mergeCell ref="Q293:R293"/>
    <mergeCell ref="A292:B292"/>
    <mergeCell ref="K292:L292"/>
    <mergeCell ref="M292:N292"/>
    <mergeCell ref="O292:P292"/>
    <mergeCell ref="A294:B294"/>
    <mergeCell ref="K294:L294"/>
    <mergeCell ref="M294:N294"/>
    <mergeCell ref="O294:P294"/>
    <mergeCell ref="C294:J294"/>
    <mergeCell ref="M290:N290"/>
    <mergeCell ref="A293:B293"/>
    <mergeCell ref="K293:L293"/>
    <mergeCell ref="M293:N293"/>
    <mergeCell ref="O293:P293"/>
    <mergeCell ref="A291:B291"/>
    <mergeCell ref="K291:L291"/>
    <mergeCell ref="M291:N291"/>
    <mergeCell ref="C290:J290"/>
    <mergeCell ref="C291:J291"/>
    <mergeCell ref="Q292:R292"/>
    <mergeCell ref="O291:P291"/>
    <mergeCell ref="Q291:R291"/>
    <mergeCell ref="O290:P290"/>
    <mergeCell ref="A289:B289"/>
    <mergeCell ref="K289:L289"/>
    <mergeCell ref="M289:N289"/>
    <mergeCell ref="O289:P289"/>
    <mergeCell ref="Q289:R289"/>
    <mergeCell ref="C289:J289"/>
    <mergeCell ref="A286:B286"/>
    <mergeCell ref="C286:D286"/>
    <mergeCell ref="Q290:R290"/>
    <mergeCell ref="A290:B290"/>
    <mergeCell ref="A288:B288"/>
    <mergeCell ref="K288:L288"/>
    <mergeCell ref="M288:N288"/>
    <mergeCell ref="O288:P288"/>
    <mergeCell ref="Q288:R288"/>
    <mergeCell ref="K290:L290"/>
    <mergeCell ref="A287:B287"/>
    <mergeCell ref="C287:D287"/>
    <mergeCell ref="E287:J287"/>
    <mergeCell ref="K287:L287"/>
    <mergeCell ref="M287:N287"/>
    <mergeCell ref="O287:P287"/>
    <mergeCell ref="E286:J286"/>
    <mergeCell ref="K286:L286"/>
    <mergeCell ref="M286:N286"/>
    <mergeCell ref="O286:P286"/>
    <mergeCell ref="C288:J288"/>
    <mergeCell ref="Q284:R284"/>
    <mergeCell ref="Q285:R285"/>
    <mergeCell ref="Q286:R286"/>
    <mergeCell ref="Q287:R287"/>
    <mergeCell ref="A285:B285"/>
    <mergeCell ref="C285:D285"/>
    <mergeCell ref="E285:J285"/>
    <mergeCell ref="K285:L285"/>
    <mergeCell ref="M285:N285"/>
    <mergeCell ref="O285:P285"/>
    <mergeCell ref="A284:B284"/>
    <mergeCell ref="C284:D284"/>
    <mergeCell ref="E284:J284"/>
    <mergeCell ref="K284:L284"/>
    <mergeCell ref="M284:N284"/>
    <mergeCell ref="O284:P284"/>
    <mergeCell ref="Q282:R282"/>
    <mergeCell ref="A283:B283"/>
    <mergeCell ref="C283:D283"/>
    <mergeCell ref="E283:J283"/>
    <mergeCell ref="K283:L283"/>
    <mergeCell ref="M283:N283"/>
    <mergeCell ref="O283:P283"/>
    <mergeCell ref="Q283:R283"/>
    <mergeCell ref="A282:B282"/>
    <mergeCell ref="C282:D282"/>
    <mergeCell ref="E282:J282"/>
    <mergeCell ref="K282:L282"/>
    <mergeCell ref="M282:N282"/>
    <mergeCell ref="O282:P282"/>
    <mergeCell ref="A281:B281"/>
    <mergeCell ref="K281:L281"/>
    <mergeCell ref="M281:N281"/>
    <mergeCell ref="O281:P281"/>
    <mergeCell ref="Q281:R281"/>
    <mergeCell ref="C281:D281"/>
    <mergeCell ref="E281:J281"/>
    <mergeCell ref="A280:B280"/>
    <mergeCell ref="K280:L280"/>
    <mergeCell ref="M280:N280"/>
    <mergeCell ref="O280:P280"/>
    <mergeCell ref="Q280:R280"/>
    <mergeCell ref="C280:D280"/>
    <mergeCell ref="E280:J280"/>
    <mergeCell ref="A278:B278"/>
    <mergeCell ref="K278:L278"/>
    <mergeCell ref="M278:N278"/>
    <mergeCell ref="O278:P278"/>
    <mergeCell ref="Q278:R278"/>
    <mergeCell ref="A279:B279"/>
    <mergeCell ref="K279:L279"/>
    <mergeCell ref="M279:N279"/>
    <mergeCell ref="O279:P279"/>
    <mergeCell ref="Q279:R279"/>
    <mergeCell ref="Q276:R276"/>
    <mergeCell ref="A275:B275"/>
    <mergeCell ref="C275:D275"/>
    <mergeCell ref="A277:B277"/>
    <mergeCell ref="K277:L277"/>
    <mergeCell ref="M277:N277"/>
    <mergeCell ref="O277:P277"/>
    <mergeCell ref="Q277:R277"/>
    <mergeCell ref="A276:B276"/>
    <mergeCell ref="C276:D276"/>
    <mergeCell ref="K276:L276"/>
    <mergeCell ref="M276:N276"/>
    <mergeCell ref="O276:P276"/>
    <mergeCell ref="A274:B274"/>
    <mergeCell ref="C274:D274"/>
    <mergeCell ref="E274:J274"/>
    <mergeCell ref="K274:L274"/>
    <mergeCell ref="M274:N274"/>
    <mergeCell ref="Q275:R275"/>
    <mergeCell ref="O273:P273"/>
    <mergeCell ref="E275:J275"/>
    <mergeCell ref="K275:L275"/>
    <mergeCell ref="M275:N275"/>
    <mergeCell ref="O275:P275"/>
    <mergeCell ref="Q273:R273"/>
    <mergeCell ref="Q272:R272"/>
    <mergeCell ref="A271:B271"/>
    <mergeCell ref="C271:D271"/>
    <mergeCell ref="O274:P274"/>
    <mergeCell ref="Q274:R274"/>
    <mergeCell ref="A273:B273"/>
    <mergeCell ref="C273:D273"/>
    <mergeCell ref="E273:J273"/>
    <mergeCell ref="K273:L273"/>
    <mergeCell ref="M273:N273"/>
    <mergeCell ref="A272:B272"/>
    <mergeCell ref="C272:D272"/>
    <mergeCell ref="E272:J272"/>
    <mergeCell ref="K272:L272"/>
    <mergeCell ref="M272:N272"/>
    <mergeCell ref="O272:P272"/>
    <mergeCell ref="A270:B270"/>
    <mergeCell ref="C270:D270"/>
    <mergeCell ref="E270:J270"/>
    <mergeCell ref="K270:L270"/>
    <mergeCell ref="M270:N270"/>
    <mergeCell ref="Q271:R271"/>
    <mergeCell ref="O269:P269"/>
    <mergeCell ref="E271:J271"/>
    <mergeCell ref="K271:L271"/>
    <mergeCell ref="M271:N271"/>
    <mergeCell ref="O271:P271"/>
    <mergeCell ref="Q269:R269"/>
    <mergeCell ref="Q268:R268"/>
    <mergeCell ref="A267:B267"/>
    <mergeCell ref="C267:D267"/>
    <mergeCell ref="O270:P270"/>
    <mergeCell ref="Q270:R270"/>
    <mergeCell ref="A269:B269"/>
    <mergeCell ref="C269:D269"/>
    <mergeCell ref="E269:J269"/>
    <mergeCell ref="K269:L269"/>
    <mergeCell ref="M269:N269"/>
    <mergeCell ref="A268:B268"/>
    <mergeCell ref="C268:D268"/>
    <mergeCell ref="E268:J268"/>
    <mergeCell ref="K268:L268"/>
    <mergeCell ref="M268:N268"/>
    <mergeCell ref="O268:P268"/>
    <mergeCell ref="A266:B266"/>
    <mergeCell ref="C266:D266"/>
    <mergeCell ref="E266:J266"/>
    <mergeCell ref="K266:L266"/>
    <mergeCell ref="M266:N266"/>
    <mergeCell ref="Q267:R267"/>
    <mergeCell ref="O265:P265"/>
    <mergeCell ref="E267:J267"/>
    <mergeCell ref="K267:L267"/>
    <mergeCell ref="M267:N267"/>
    <mergeCell ref="O267:P267"/>
    <mergeCell ref="Q265:R265"/>
    <mergeCell ref="Q264:R264"/>
    <mergeCell ref="A263:B263"/>
    <mergeCell ref="C263:D263"/>
    <mergeCell ref="O266:P266"/>
    <mergeCell ref="Q266:R266"/>
    <mergeCell ref="A265:B265"/>
    <mergeCell ref="C265:D265"/>
    <mergeCell ref="E265:J265"/>
    <mergeCell ref="K265:L265"/>
    <mergeCell ref="M265:N265"/>
    <mergeCell ref="A264:B264"/>
    <mergeCell ref="C264:D264"/>
    <mergeCell ref="E264:J264"/>
    <mergeCell ref="K264:L264"/>
    <mergeCell ref="M264:N264"/>
    <mergeCell ref="O264:P264"/>
    <mergeCell ref="A262:B262"/>
    <mergeCell ref="C262:D262"/>
    <mergeCell ref="E262:J262"/>
    <mergeCell ref="K262:L262"/>
    <mergeCell ref="M262:N262"/>
    <mergeCell ref="Q263:R263"/>
    <mergeCell ref="O261:P261"/>
    <mergeCell ref="E263:J263"/>
    <mergeCell ref="K263:L263"/>
    <mergeCell ref="M263:N263"/>
    <mergeCell ref="O263:P263"/>
    <mergeCell ref="Q261:R261"/>
    <mergeCell ref="Q260:R260"/>
    <mergeCell ref="A259:B259"/>
    <mergeCell ref="C259:D259"/>
    <mergeCell ref="O262:P262"/>
    <mergeCell ref="Q262:R262"/>
    <mergeCell ref="A261:B261"/>
    <mergeCell ref="C261:D261"/>
    <mergeCell ref="E261:J261"/>
    <mergeCell ref="K261:L261"/>
    <mergeCell ref="M261:N261"/>
    <mergeCell ref="A260:B260"/>
    <mergeCell ref="C260:D260"/>
    <mergeCell ref="E260:J260"/>
    <mergeCell ref="K260:L260"/>
    <mergeCell ref="M260:N260"/>
    <mergeCell ref="O260:P260"/>
    <mergeCell ref="A258:B258"/>
    <mergeCell ref="C258:D258"/>
    <mergeCell ref="E258:J258"/>
    <mergeCell ref="K258:L258"/>
    <mergeCell ref="M258:N258"/>
    <mergeCell ref="Q259:R259"/>
    <mergeCell ref="O257:P257"/>
    <mergeCell ref="E259:J259"/>
    <mergeCell ref="K259:L259"/>
    <mergeCell ref="M259:N259"/>
    <mergeCell ref="O259:P259"/>
    <mergeCell ref="Q257:R257"/>
    <mergeCell ref="Q256:R256"/>
    <mergeCell ref="A255:B255"/>
    <mergeCell ref="C255:D255"/>
    <mergeCell ref="O258:P258"/>
    <mergeCell ref="Q258:R258"/>
    <mergeCell ref="A257:B257"/>
    <mergeCell ref="C257:D257"/>
    <mergeCell ref="E257:J257"/>
    <mergeCell ref="K257:L257"/>
    <mergeCell ref="M257:N257"/>
    <mergeCell ref="A256:B256"/>
    <mergeCell ref="C256:D256"/>
    <mergeCell ref="E256:J256"/>
    <mergeCell ref="K256:L256"/>
    <mergeCell ref="M256:N256"/>
    <mergeCell ref="O256:P256"/>
    <mergeCell ref="A254:B254"/>
    <mergeCell ref="C254:D254"/>
    <mergeCell ref="E254:J254"/>
    <mergeCell ref="K254:L254"/>
    <mergeCell ref="M254:N254"/>
    <mergeCell ref="Q255:R255"/>
    <mergeCell ref="O253:P253"/>
    <mergeCell ref="E255:J255"/>
    <mergeCell ref="K255:L255"/>
    <mergeCell ref="M255:N255"/>
    <mergeCell ref="O255:P255"/>
    <mergeCell ref="Q253:R253"/>
    <mergeCell ref="Q252:R252"/>
    <mergeCell ref="A251:B251"/>
    <mergeCell ref="C251:D251"/>
    <mergeCell ref="O254:P254"/>
    <mergeCell ref="Q254:R254"/>
    <mergeCell ref="A253:B253"/>
    <mergeCell ref="C253:D253"/>
    <mergeCell ref="E253:J253"/>
    <mergeCell ref="K253:L253"/>
    <mergeCell ref="M253:N253"/>
    <mergeCell ref="A252:B252"/>
    <mergeCell ref="C252:D252"/>
    <mergeCell ref="E252:J252"/>
    <mergeCell ref="K252:L252"/>
    <mergeCell ref="M252:N252"/>
    <mergeCell ref="O252:P252"/>
    <mergeCell ref="A250:B250"/>
    <mergeCell ref="C250:D250"/>
    <mergeCell ref="E250:J250"/>
    <mergeCell ref="K250:L250"/>
    <mergeCell ref="M250:N250"/>
    <mergeCell ref="Q251:R251"/>
    <mergeCell ref="O249:P249"/>
    <mergeCell ref="E251:J251"/>
    <mergeCell ref="K251:L251"/>
    <mergeCell ref="M251:N251"/>
    <mergeCell ref="O251:P251"/>
    <mergeCell ref="Q249:R249"/>
    <mergeCell ref="Q248:R248"/>
    <mergeCell ref="A247:B247"/>
    <mergeCell ref="C247:D247"/>
    <mergeCell ref="O250:P250"/>
    <mergeCell ref="Q250:R250"/>
    <mergeCell ref="A249:B249"/>
    <mergeCell ref="C249:D249"/>
    <mergeCell ref="E249:J249"/>
    <mergeCell ref="K249:L249"/>
    <mergeCell ref="M249:N249"/>
    <mergeCell ref="A248:B248"/>
    <mergeCell ref="C248:D248"/>
    <mergeCell ref="E248:J248"/>
    <mergeCell ref="K248:L248"/>
    <mergeCell ref="M248:N248"/>
    <mergeCell ref="O248:P248"/>
    <mergeCell ref="A246:B246"/>
    <mergeCell ref="C246:D246"/>
    <mergeCell ref="E246:J246"/>
    <mergeCell ref="K246:L246"/>
    <mergeCell ref="M246:N246"/>
    <mergeCell ref="Q247:R247"/>
    <mergeCell ref="O245:P245"/>
    <mergeCell ref="E247:J247"/>
    <mergeCell ref="K247:L247"/>
    <mergeCell ref="M247:N247"/>
    <mergeCell ref="O247:P247"/>
    <mergeCell ref="Q245:R245"/>
    <mergeCell ref="Q244:R244"/>
    <mergeCell ref="A243:B243"/>
    <mergeCell ref="C243:D243"/>
    <mergeCell ref="O246:P246"/>
    <mergeCell ref="Q246:R246"/>
    <mergeCell ref="A245:B245"/>
    <mergeCell ref="C245:D245"/>
    <mergeCell ref="E245:J245"/>
    <mergeCell ref="K245:L245"/>
    <mergeCell ref="M245:N245"/>
    <mergeCell ref="A244:B244"/>
    <mergeCell ref="C244:D244"/>
    <mergeCell ref="E244:J244"/>
    <mergeCell ref="K244:L244"/>
    <mergeCell ref="M244:N244"/>
    <mergeCell ref="O244:P244"/>
    <mergeCell ref="A242:B242"/>
    <mergeCell ref="C242:D242"/>
    <mergeCell ref="E242:J242"/>
    <mergeCell ref="K242:L242"/>
    <mergeCell ref="M242:N242"/>
    <mergeCell ref="Q243:R243"/>
    <mergeCell ref="O241:P241"/>
    <mergeCell ref="E243:J243"/>
    <mergeCell ref="K243:L243"/>
    <mergeCell ref="M243:N243"/>
    <mergeCell ref="O243:P243"/>
    <mergeCell ref="Q241:R241"/>
    <mergeCell ref="Q240:R240"/>
    <mergeCell ref="A239:B239"/>
    <mergeCell ref="C239:D239"/>
    <mergeCell ref="O242:P242"/>
    <mergeCell ref="Q242:R242"/>
    <mergeCell ref="A241:B241"/>
    <mergeCell ref="C241:D241"/>
    <mergeCell ref="E241:J241"/>
    <mergeCell ref="K241:L241"/>
    <mergeCell ref="M241:N241"/>
    <mergeCell ref="A240:B240"/>
    <mergeCell ref="C240:D240"/>
    <mergeCell ref="E240:J240"/>
    <mergeCell ref="K240:L240"/>
    <mergeCell ref="M240:N240"/>
    <mergeCell ref="O240:P240"/>
    <mergeCell ref="A238:B238"/>
    <mergeCell ref="C238:D238"/>
    <mergeCell ref="E238:J238"/>
    <mergeCell ref="K238:L238"/>
    <mergeCell ref="M238:N238"/>
    <mergeCell ref="Q239:R239"/>
    <mergeCell ref="O237:P237"/>
    <mergeCell ref="E239:J239"/>
    <mergeCell ref="K239:L239"/>
    <mergeCell ref="M239:N239"/>
    <mergeCell ref="O239:P239"/>
    <mergeCell ref="Q237:R237"/>
    <mergeCell ref="Q236:R236"/>
    <mergeCell ref="A235:B235"/>
    <mergeCell ref="C235:D235"/>
    <mergeCell ref="O238:P238"/>
    <mergeCell ref="Q238:R238"/>
    <mergeCell ref="A237:B237"/>
    <mergeCell ref="C237:D237"/>
    <mergeCell ref="E237:J237"/>
    <mergeCell ref="K237:L237"/>
    <mergeCell ref="M237:N237"/>
    <mergeCell ref="A236:B236"/>
    <mergeCell ref="C236:D236"/>
    <mergeCell ref="E236:J236"/>
    <mergeCell ref="K236:L236"/>
    <mergeCell ref="M236:N236"/>
    <mergeCell ref="O236:P236"/>
    <mergeCell ref="A234:B234"/>
    <mergeCell ref="C234:D234"/>
    <mergeCell ref="E234:J234"/>
    <mergeCell ref="K234:L234"/>
    <mergeCell ref="M234:N234"/>
    <mergeCell ref="Q235:R235"/>
    <mergeCell ref="O233:P233"/>
    <mergeCell ref="E235:J235"/>
    <mergeCell ref="K235:L235"/>
    <mergeCell ref="M235:N235"/>
    <mergeCell ref="O235:P235"/>
    <mergeCell ref="Q233:R233"/>
    <mergeCell ref="Q232:R232"/>
    <mergeCell ref="A231:B231"/>
    <mergeCell ref="C231:D231"/>
    <mergeCell ref="O234:P234"/>
    <mergeCell ref="Q234:R234"/>
    <mergeCell ref="A233:B233"/>
    <mergeCell ref="C233:D233"/>
    <mergeCell ref="E233:J233"/>
    <mergeCell ref="K233:L233"/>
    <mergeCell ref="M233:N233"/>
    <mergeCell ref="A232:B232"/>
    <mergeCell ref="C232:D232"/>
    <mergeCell ref="E232:J232"/>
    <mergeCell ref="K232:L232"/>
    <mergeCell ref="M232:N232"/>
    <mergeCell ref="O232:P232"/>
    <mergeCell ref="A230:B230"/>
    <mergeCell ref="C230:D230"/>
    <mergeCell ref="E230:J230"/>
    <mergeCell ref="K230:L230"/>
    <mergeCell ref="M230:N230"/>
    <mergeCell ref="Q231:R231"/>
    <mergeCell ref="O229:P229"/>
    <mergeCell ref="E231:J231"/>
    <mergeCell ref="K231:L231"/>
    <mergeCell ref="M231:N231"/>
    <mergeCell ref="O231:P231"/>
    <mergeCell ref="Q229:R229"/>
    <mergeCell ref="Q228:R228"/>
    <mergeCell ref="A227:B227"/>
    <mergeCell ref="C227:D227"/>
    <mergeCell ref="O230:P230"/>
    <mergeCell ref="Q230:R230"/>
    <mergeCell ref="A229:B229"/>
    <mergeCell ref="C229:D229"/>
    <mergeCell ref="E229:J229"/>
    <mergeCell ref="K229:L229"/>
    <mergeCell ref="M229:N229"/>
    <mergeCell ref="A228:B228"/>
    <mergeCell ref="C228:D228"/>
    <mergeCell ref="E228:J228"/>
    <mergeCell ref="K228:L228"/>
    <mergeCell ref="M228:N228"/>
    <mergeCell ref="O228:P228"/>
    <mergeCell ref="A226:B226"/>
    <mergeCell ref="C226:D226"/>
    <mergeCell ref="E226:J226"/>
    <mergeCell ref="K226:L226"/>
    <mergeCell ref="M226:N226"/>
    <mergeCell ref="Q227:R227"/>
    <mergeCell ref="O225:P225"/>
    <mergeCell ref="E227:J227"/>
    <mergeCell ref="K227:L227"/>
    <mergeCell ref="M227:N227"/>
    <mergeCell ref="O227:P227"/>
    <mergeCell ref="Q225:R225"/>
    <mergeCell ref="Q224:R224"/>
    <mergeCell ref="A223:B223"/>
    <mergeCell ref="C223:D223"/>
    <mergeCell ref="O226:P226"/>
    <mergeCell ref="Q226:R226"/>
    <mergeCell ref="A225:B225"/>
    <mergeCell ref="C225:D225"/>
    <mergeCell ref="E225:J225"/>
    <mergeCell ref="K225:L225"/>
    <mergeCell ref="M225:N225"/>
    <mergeCell ref="A224:B224"/>
    <mergeCell ref="C224:D224"/>
    <mergeCell ref="E224:J224"/>
    <mergeCell ref="K224:L224"/>
    <mergeCell ref="M224:N224"/>
    <mergeCell ref="O224:P224"/>
    <mergeCell ref="A222:B222"/>
    <mergeCell ref="C222:D222"/>
    <mergeCell ref="E222:J222"/>
    <mergeCell ref="K222:L222"/>
    <mergeCell ref="M222:N222"/>
    <mergeCell ref="Q223:R223"/>
    <mergeCell ref="O221:P221"/>
    <mergeCell ref="E223:J223"/>
    <mergeCell ref="K223:L223"/>
    <mergeCell ref="M223:N223"/>
    <mergeCell ref="O223:P223"/>
    <mergeCell ref="Q221:R221"/>
    <mergeCell ref="Q220:R220"/>
    <mergeCell ref="A219:B219"/>
    <mergeCell ref="C219:D219"/>
    <mergeCell ref="O222:P222"/>
    <mergeCell ref="Q222:R222"/>
    <mergeCell ref="A221:B221"/>
    <mergeCell ref="C221:D221"/>
    <mergeCell ref="E221:J221"/>
    <mergeCell ref="K221:L221"/>
    <mergeCell ref="M221:N221"/>
    <mergeCell ref="A220:B220"/>
    <mergeCell ref="C220:D220"/>
    <mergeCell ref="E220:J220"/>
    <mergeCell ref="K220:L220"/>
    <mergeCell ref="M220:N220"/>
    <mergeCell ref="O220:P220"/>
    <mergeCell ref="A218:B218"/>
    <mergeCell ref="C218:D218"/>
    <mergeCell ref="E218:J218"/>
    <mergeCell ref="K218:L218"/>
    <mergeCell ref="M218:N218"/>
    <mergeCell ref="Q219:R219"/>
    <mergeCell ref="O217:P217"/>
    <mergeCell ref="E219:J219"/>
    <mergeCell ref="K219:L219"/>
    <mergeCell ref="M219:N219"/>
    <mergeCell ref="O219:P219"/>
    <mergeCell ref="Q217:R217"/>
    <mergeCell ref="Q216:R216"/>
    <mergeCell ref="A215:B215"/>
    <mergeCell ref="C215:D215"/>
    <mergeCell ref="O218:P218"/>
    <mergeCell ref="Q218:R218"/>
    <mergeCell ref="A217:B217"/>
    <mergeCell ref="C217:D217"/>
    <mergeCell ref="E217:J217"/>
    <mergeCell ref="K217:L217"/>
    <mergeCell ref="M217:N217"/>
    <mergeCell ref="A216:B216"/>
    <mergeCell ref="C216:D216"/>
    <mergeCell ref="E216:J216"/>
    <mergeCell ref="K216:L216"/>
    <mergeCell ref="M216:N216"/>
    <mergeCell ref="O216:P216"/>
    <mergeCell ref="K215:L215"/>
    <mergeCell ref="M215:N215"/>
    <mergeCell ref="O215:P215"/>
    <mergeCell ref="Q213:R213"/>
    <mergeCell ref="A214:B214"/>
    <mergeCell ref="C214:D214"/>
    <mergeCell ref="E214:J214"/>
    <mergeCell ref="K214:L214"/>
    <mergeCell ref="M214:N214"/>
    <mergeCell ref="Q215:R215"/>
    <mergeCell ref="Q212:R212"/>
    <mergeCell ref="A211:B211"/>
    <mergeCell ref="O214:P214"/>
    <mergeCell ref="Q214:R214"/>
    <mergeCell ref="A213:B213"/>
    <mergeCell ref="C213:D213"/>
    <mergeCell ref="E213:J213"/>
    <mergeCell ref="K213:L213"/>
    <mergeCell ref="M213:N213"/>
    <mergeCell ref="O213:P213"/>
    <mergeCell ref="A212:B212"/>
    <mergeCell ref="C212:D212"/>
    <mergeCell ref="E212:J212"/>
    <mergeCell ref="K212:L212"/>
    <mergeCell ref="M212:N212"/>
    <mergeCell ref="O212:P212"/>
    <mergeCell ref="K211:L211"/>
    <mergeCell ref="M211:N211"/>
    <mergeCell ref="O211:P211"/>
    <mergeCell ref="Q209:R209"/>
    <mergeCell ref="A210:B210"/>
    <mergeCell ref="K210:L210"/>
    <mergeCell ref="M210:N210"/>
    <mergeCell ref="Q211:R211"/>
    <mergeCell ref="O210:P210"/>
    <mergeCell ref="Q210:R210"/>
    <mergeCell ref="A209:B209"/>
    <mergeCell ref="K209:L209"/>
    <mergeCell ref="M209:N209"/>
    <mergeCell ref="O209:P209"/>
    <mergeCell ref="C209:J209"/>
    <mergeCell ref="C210:J210"/>
    <mergeCell ref="A208:B208"/>
    <mergeCell ref="K208:L208"/>
    <mergeCell ref="M208:N208"/>
    <mergeCell ref="O208:P208"/>
    <mergeCell ref="Q208:R208"/>
    <mergeCell ref="A207:B207"/>
    <mergeCell ref="K207:L207"/>
    <mergeCell ref="M207:N207"/>
    <mergeCell ref="O207:P207"/>
    <mergeCell ref="A206:B206"/>
    <mergeCell ref="K206:L206"/>
    <mergeCell ref="M206:N206"/>
    <mergeCell ref="Q207:R207"/>
    <mergeCell ref="O206:P206"/>
    <mergeCell ref="Q206:R206"/>
    <mergeCell ref="O205:P205"/>
    <mergeCell ref="A204:B204"/>
    <mergeCell ref="K204:L204"/>
    <mergeCell ref="M204:N204"/>
    <mergeCell ref="O204:P204"/>
    <mergeCell ref="Q204:R204"/>
    <mergeCell ref="Q205:R205"/>
    <mergeCell ref="A205:B205"/>
    <mergeCell ref="K205:L205"/>
    <mergeCell ref="M205:N205"/>
    <mergeCell ref="A203:B203"/>
    <mergeCell ref="K203:L203"/>
    <mergeCell ref="M203:N203"/>
    <mergeCell ref="O203:P203"/>
    <mergeCell ref="Q201:R201"/>
    <mergeCell ref="A202:B202"/>
    <mergeCell ref="K202:L202"/>
    <mergeCell ref="M202:N202"/>
    <mergeCell ref="Q203:R203"/>
    <mergeCell ref="O202:P202"/>
    <mergeCell ref="Q202:R202"/>
    <mergeCell ref="A201:B201"/>
    <mergeCell ref="K201:L201"/>
    <mergeCell ref="M201:N201"/>
    <mergeCell ref="O201:P201"/>
    <mergeCell ref="C201:J201"/>
    <mergeCell ref="C202:J202"/>
    <mergeCell ref="A200:B200"/>
    <mergeCell ref="K200:L200"/>
    <mergeCell ref="M200:N200"/>
    <mergeCell ref="O200:P200"/>
    <mergeCell ref="Q200:R200"/>
    <mergeCell ref="C200:D200"/>
    <mergeCell ref="E200:J200"/>
    <mergeCell ref="A199:B199"/>
    <mergeCell ref="K199:L199"/>
    <mergeCell ref="M199:N199"/>
    <mergeCell ref="O199:P199"/>
    <mergeCell ref="Q199:R199"/>
    <mergeCell ref="C199:D199"/>
    <mergeCell ref="E199:J199"/>
    <mergeCell ref="A198:B198"/>
    <mergeCell ref="K198:L198"/>
    <mergeCell ref="M198:N198"/>
    <mergeCell ref="O198:P198"/>
    <mergeCell ref="Q198:R198"/>
    <mergeCell ref="C198:D198"/>
    <mergeCell ref="E198:J198"/>
    <mergeCell ref="A197:B197"/>
    <mergeCell ref="K197:L197"/>
    <mergeCell ref="M197:N197"/>
    <mergeCell ref="O197:P197"/>
    <mergeCell ref="Q197:R197"/>
    <mergeCell ref="C197:D197"/>
    <mergeCell ref="E197:J197"/>
    <mergeCell ref="A196:B196"/>
    <mergeCell ref="K196:L196"/>
    <mergeCell ref="M196:N196"/>
    <mergeCell ref="O196:P196"/>
    <mergeCell ref="Q196:R196"/>
    <mergeCell ref="C196:D196"/>
    <mergeCell ref="E196:J196"/>
    <mergeCell ref="Q194:R194"/>
    <mergeCell ref="A193:B193"/>
    <mergeCell ref="C193:D193"/>
    <mergeCell ref="A195:B195"/>
    <mergeCell ref="K195:L195"/>
    <mergeCell ref="M195:N195"/>
    <mergeCell ref="O195:P195"/>
    <mergeCell ref="Q195:R195"/>
    <mergeCell ref="A194:B194"/>
    <mergeCell ref="C194:D194"/>
    <mergeCell ref="K194:L194"/>
    <mergeCell ref="M194:N194"/>
    <mergeCell ref="O194:P194"/>
    <mergeCell ref="A192:B192"/>
    <mergeCell ref="C192:D192"/>
    <mergeCell ref="E192:J192"/>
    <mergeCell ref="K192:L192"/>
    <mergeCell ref="M192:N192"/>
    <mergeCell ref="Q193:R193"/>
    <mergeCell ref="O191:P191"/>
    <mergeCell ref="E193:J193"/>
    <mergeCell ref="K193:L193"/>
    <mergeCell ref="M193:N193"/>
    <mergeCell ref="O193:P193"/>
    <mergeCell ref="Q191:R191"/>
    <mergeCell ref="Q190:R190"/>
    <mergeCell ref="A189:B189"/>
    <mergeCell ref="C189:D189"/>
    <mergeCell ref="O192:P192"/>
    <mergeCell ref="Q192:R192"/>
    <mergeCell ref="A191:B191"/>
    <mergeCell ref="C191:D191"/>
    <mergeCell ref="E191:J191"/>
    <mergeCell ref="K191:L191"/>
    <mergeCell ref="M191:N191"/>
    <mergeCell ref="A190:B190"/>
    <mergeCell ref="C190:D190"/>
    <mergeCell ref="E190:J190"/>
    <mergeCell ref="K190:L190"/>
    <mergeCell ref="M190:N190"/>
    <mergeCell ref="O190:P190"/>
    <mergeCell ref="A188:B188"/>
    <mergeCell ref="C188:D188"/>
    <mergeCell ref="E188:J188"/>
    <mergeCell ref="K188:L188"/>
    <mergeCell ref="M188:N188"/>
    <mergeCell ref="Q189:R189"/>
    <mergeCell ref="O187:P187"/>
    <mergeCell ref="E189:J189"/>
    <mergeCell ref="K189:L189"/>
    <mergeCell ref="M189:N189"/>
    <mergeCell ref="O189:P189"/>
    <mergeCell ref="Q187:R187"/>
    <mergeCell ref="Q186:R186"/>
    <mergeCell ref="A185:B185"/>
    <mergeCell ref="C185:D185"/>
    <mergeCell ref="O188:P188"/>
    <mergeCell ref="Q188:R188"/>
    <mergeCell ref="A187:B187"/>
    <mergeCell ref="C187:D187"/>
    <mergeCell ref="E187:J187"/>
    <mergeCell ref="K187:L187"/>
    <mergeCell ref="M187:N187"/>
    <mergeCell ref="A186:B186"/>
    <mergeCell ref="C186:D186"/>
    <mergeCell ref="E186:J186"/>
    <mergeCell ref="K186:L186"/>
    <mergeCell ref="M186:N186"/>
    <mergeCell ref="O186:P186"/>
    <mergeCell ref="A184:B184"/>
    <mergeCell ref="C184:D184"/>
    <mergeCell ref="E184:J184"/>
    <mergeCell ref="K184:L184"/>
    <mergeCell ref="M184:N184"/>
    <mergeCell ref="Q185:R185"/>
    <mergeCell ref="O183:P183"/>
    <mergeCell ref="E185:J185"/>
    <mergeCell ref="K185:L185"/>
    <mergeCell ref="M185:N185"/>
    <mergeCell ref="O185:P185"/>
    <mergeCell ref="Q183:R183"/>
    <mergeCell ref="Q182:R182"/>
    <mergeCell ref="A181:B181"/>
    <mergeCell ref="C181:D181"/>
    <mergeCell ref="O184:P184"/>
    <mergeCell ref="Q184:R184"/>
    <mergeCell ref="A183:B183"/>
    <mergeCell ref="C183:D183"/>
    <mergeCell ref="E183:J183"/>
    <mergeCell ref="K183:L183"/>
    <mergeCell ref="M183:N183"/>
    <mergeCell ref="A182:B182"/>
    <mergeCell ref="C182:D182"/>
    <mergeCell ref="E182:J182"/>
    <mergeCell ref="K182:L182"/>
    <mergeCell ref="M182:N182"/>
    <mergeCell ref="O182:P182"/>
    <mergeCell ref="A180:B180"/>
    <mergeCell ref="C180:D180"/>
    <mergeCell ref="E180:J180"/>
    <mergeCell ref="K180:L180"/>
    <mergeCell ref="M180:N180"/>
    <mergeCell ref="Q181:R181"/>
    <mergeCell ref="O179:P179"/>
    <mergeCell ref="E181:J181"/>
    <mergeCell ref="K181:L181"/>
    <mergeCell ref="M181:N181"/>
    <mergeCell ref="O181:P181"/>
    <mergeCell ref="Q179:R179"/>
    <mergeCell ref="Q178:R178"/>
    <mergeCell ref="A177:B177"/>
    <mergeCell ref="C177:D177"/>
    <mergeCell ref="O180:P180"/>
    <mergeCell ref="Q180:R180"/>
    <mergeCell ref="A179:B179"/>
    <mergeCell ref="C179:D179"/>
    <mergeCell ref="E179:J179"/>
    <mergeCell ref="K179:L179"/>
    <mergeCell ref="M179:N179"/>
    <mergeCell ref="A178:B178"/>
    <mergeCell ref="C178:D178"/>
    <mergeCell ref="E178:J178"/>
    <mergeCell ref="K178:L178"/>
    <mergeCell ref="M178:N178"/>
    <mergeCell ref="O178:P178"/>
    <mergeCell ref="A176:B176"/>
    <mergeCell ref="C176:D176"/>
    <mergeCell ref="E176:J176"/>
    <mergeCell ref="K176:L176"/>
    <mergeCell ref="M176:N176"/>
    <mergeCell ref="Q177:R177"/>
    <mergeCell ref="O175:P175"/>
    <mergeCell ref="E177:J177"/>
    <mergeCell ref="K177:L177"/>
    <mergeCell ref="M177:N177"/>
    <mergeCell ref="O177:P177"/>
    <mergeCell ref="Q175:R175"/>
    <mergeCell ref="Q174:R174"/>
    <mergeCell ref="A173:B173"/>
    <mergeCell ref="C173:D173"/>
    <mergeCell ref="O176:P176"/>
    <mergeCell ref="Q176:R176"/>
    <mergeCell ref="A175:B175"/>
    <mergeCell ref="C175:D175"/>
    <mergeCell ref="E175:J175"/>
    <mergeCell ref="K175:L175"/>
    <mergeCell ref="M175:N175"/>
    <mergeCell ref="A174:B174"/>
    <mergeCell ref="C174:D174"/>
    <mergeCell ref="E174:J174"/>
    <mergeCell ref="K174:L174"/>
    <mergeCell ref="M174:N174"/>
    <mergeCell ref="O174:P174"/>
    <mergeCell ref="A172:B172"/>
    <mergeCell ref="C172:D172"/>
    <mergeCell ref="E172:J172"/>
    <mergeCell ref="K172:L172"/>
    <mergeCell ref="M172:N172"/>
    <mergeCell ref="Q173:R173"/>
    <mergeCell ref="O171:P171"/>
    <mergeCell ref="E173:J173"/>
    <mergeCell ref="K173:L173"/>
    <mergeCell ref="M173:N173"/>
    <mergeCell ref="O173:P173"/>
    <mergeCell ref="Q171:R171"/>
    <mergeCell ref="Q170:R170"/>
    <mergeCell ref="A169:B169"/>
    <mergeCell ref="C169:D169"/>
    <mergeCell ref="O172:P172"/>
    <mergeCell ref="Q172:R172"/>
    <mergeCell ref="A171:B171"/>
    <mergeCell ref="C171:D171"/>
    <mergeCell ref="E171:J171"/>
    <mergeCell ref="K171:L171"/>
    <mergeCell ref="M171:N171"/>
    <mergeCell ref="A170:B170"/>
    <mergeCell ref="C170:D170"/>
    <mergeCell ref="E170:J170"/>
    <mergeCell ref="K170:L170"/>
    <mergeCell ref="M170:N170"/>
    <mergeCell ref="O170:P170"/>
    <mergeCell ref="A168:B168"/>
    <mergeCell ref="C168:D168"/>
    <mergeCell ref="E168:J168"/>
    <mergeCell ref="K168:L168"/>
    <mergeCell ref="M168:N168"/>
    <mergeCell ref="Q169:R169"/>
    <mergeCell ref="O167:P167"/>
    <mergeCell ref="E169:J169"/>
    <mergeCell ref="K169:L169"/>
    <mergeCell ref="M169:N169"/>
    <mergeCell ref="O169:P169"/>
    <mergeCell ref="Q167:R167"/>
    <mergeCell ref="Q166:R166"/>
    <mergeCell ref="A165:B165"/>
    <mergeCell ref="C165:D165"/>
    <mergeCell ref="O168:P168"/>
    <mergeCell ref="Q168:R168"/>
    <mergeCell ref="A167:B167"/>
    <mergeCell ref="C167:D167"/>
    <mergeCell ref="E167:J167"/>
    <mergeCell ref="K167:L167"/>
    <mergeCell ref="M167:N167"/>
    <mergeCell ref="A166:B166"/>
    <mergeCell ref="C166:D166"/>
    <mergeCell ref="E166:J166"/>
    <mergeCell ref="K166:L166"/>
    <mergeCell ref="M166:N166"/>
    <mergeCell ref="O166:P166"/>
    <mergeCell ref="A164:B164"/>
    <mergeCell ref="C164:D164"/>
    <mergeCell ref="E164:J164"/>
    <mergeCell ref="K164:L164"/>
    <mergeCell ref="M164:N164"/>
    <mergeCell ref="Q165:R165"/>
    <mergeCell ref="O163:P163"/>
    <mergeCell ref="E165:J165"/>
    <mergeCell ref="K165:L165"/>
    <mergeCell ref="M165:N165"/>
    <mergeCell ref="O165:P165"/>
    <mergeCell ref="Q163:R163"/>
    <mergeCell ref="Q162:R162"/>
    <mergeCell ref="A161:B161"/>
    <mergeCell ref="C161:D161"/>
    <mergeCell ref="O164:P164"/>
    <mergeCell ref="Q164:R164"/>
    <mergeCell ref="A163:B163"/>
    <mergeCell ref="C163:D163"/>
    <mergeCell ref="E163:J163"/>
    <mergeCell ref="K163:L163"/>
    <mergeCell ref="M163:N163"/>
    <mergeCell ref="A162:B162"/>
    <mergeCell ref="C162:D162"/>
    <mergeCell ref="E162:J162"/>
    <mergeCell ref="K162:L162"/>
    <mergeCell ref="M162:N162"/>
    <mergeCell ref="O162:P162"/>
    <mergeCell ref="A160:B160"/>
    <mergeCell ref="C160:D160"/>
    <mergeCell ref="E160:J160"/>
    <mergeCell ref="K160:L160"/>
    <mergeCell ref="M160:N160"/>
    <mergeCell ref="Q161:R161"/>
    <mergeCell ref="O159:P159"/>
    <mergeCell ref="E161:J161"/>
    <mergeCell ref="K161:L161"/>
    <mergeCell ref="M161:N161"/>
    <mergeCell ref="O161:P161"/>
    <mergeCell ref="Q159:R159"/>
    <mergeCell ref="Q158:R158"/>
    <mergeCell ref="A157:B157"/>
    <mergeCell ref="C157:D157"/>
    <mergeCell ref="O160:P160"/>
    <mergeCell ref="Q160:R160"/>
    <mergeCell ref="A159:B159"/>
    <mergeCell ref="C159:D159"/>
    <mergeCell ref="E159:J159"/>
    <mergeCell ref="K159:L159"/>
    <mergeCell ref="M159:N159"/>
    <mergeCell ref="A158:B158"/>
    <mergeCell ref="C158:D158"/>
    <mergeCell ref="E158:J158"/>
    <mergeCell ref="K158:L158"/>
    <mergeCell ref="M158:N158"/>
    <mergeCell ref="O158:P158"/>
    <mergeCell ref="A156:B156"/>
    <mergeCell ref="C156:D156"/>
    <mergeCell ref="E156:J156"/>
    <mergeCell ref="K156:L156"/>
    <mergeCell ref="M156:N156"/>
    <mergeCell ref="Q157:R157"/>
    <mergeCell ref="O155:P155"/>
    <mergeCell ref="E157:J157"/>
    <mergeCell ref="K157:L157"/>
    <mergeCell ref="M157:N157"/>
    <mergeCell ref="O157:P157"/>
    <mergeCell ref="Q155:R155"/>
    <mergeCell ref="Q154:R154"/>
    <mergeCell ref="A153:B153"/>
    <mergeCell ref="C153:D153"/>
    <mergeCell ref="O156:P156"/>
    <mergeCell ref="Q156:R156"/>
    <mergeCell ref="A155:B155"/>
    <mergeCell ref="C155:D155"/>
    <mergeCell ref="E155:J155"/>
    <mergeCell ref="K155:L155"/>
    <mergeCell ref="M155:N155"/>
    <mergeCell ref="A154:B154"/>
    <mergeCell ref="C154:D154"/>
    <mergeCell ref="E154:J154"/>
    <mergeCell ref="K154:L154"/>
    <mergeCell ref="M154:N154"/>
    <mergeCell ref="O154:P154"/>
    <mergeCell ref="A152:B152"/>
    <mergeCell ref="C152:D152"/>
    <mergeCell ref="E152:J152"/>
    <mergeCell ref="K152:L152"/>
    <mergeCell ref="M152:N152"/>
    <mergeCell ref="Q153:R153"/>
    <mergeCell ref="O151:P151"/>
    <mergeCell ref="E153:J153"/>
    <mergeCell ref="K153:L153"/>
    <mergeCell ref="M153:N153"/>
    <mergeCell ref="O153:P153"/>
    <mergeCell ref="Q151:R151"/>
    <mergeCell ref="Q150:R150"/>
    <mergeCell ref="A149:B149"/>
    <mergeCell ref="C149:D149"/>
    <mergeCell ref="O152:P152"/>
    <mergeCell ref="Q152:R152"/>
    <mergeCell ref="A151:B151"/>
    <mergeCell ref="C151:D151"/>
    <mergeCell ref="E151:J151"/>
    <mergeCell ref="K151:L151"/>
    <mergeCell ref="M151:N151"/>
    <mergeCell ref="A150:B150"/>
    <mergeCell ref="C150:D150"/>
    <mergeCell ref="E150:J150"/>
    <mergeCell ref="K150:L150"/>
    <mergeCell ref="M150:N150"/>
    <mergeCell ref="O150:P150"/>
    <mergeCell ref="A148:B148"/>
    <mergeCell ref="C148:D148"/>
    <mergeCell ref="E148:J148"/>
    <mergeCell ref="K148:L148"/>
    <mergeCell ref="M148:N148"/>
    <mergeCell ref="Q149:R149"/>
    <mergeCell ref="O147:P147"/>
    <mergeCell ref="E149:J149"/>
    <mergeCell ref="K149:L149"/>
    <mergeCell ref="M149:N149"/>
    <mergeCell ref="O149:P149"/>
    <mergeCell ref="Q147:R147"/>
    <mergeCell ref="Q146:R146"/>
    <mergeCell ref="A145:B145"/>
    <mergeCell ref="C145:D145"/>
    <mergeCell ref="O148:P148"/>
    <mergeCell ref="Q148:R148"/>
    <mergeCell ref="A147:B147"/>
    <mergeCell ref="C147:D147"/>
    <mergeCell ref="E147:J147"/>
    <mergeCell ref="K147:L147"/>
    <mergeCell ref="M147:N147"/>
    <mergeCell ref="A146:B146"/>
    <mergeCell ref="C146:D146"/>
    <mergeCell ref="E146:J146"/>
    <mergeCell ref="K146:L146"/>
    <mergeCell ref="M146:N146"/>
    <mergeCell ref="O146:P146"/>
    <mergeCell ref="A144:B144"/>
    <mergeCell ref="C144:D144"/>
    <mergeCell ref="E144:J144"/>
    <mergeCell ref="K144:L144"/>
    <mergeCell ref="M144:N144"/>
    <mergeCell ref="Q145:R145"/>
    <mergeCell ref="O143:P143"/>
    <mergeCell ref="E145:J145"/>
    <mergeCell ref="K145:L145"/>
    <mergeCell ref="M145:N145"/>
    <mergeCell ref="O145:P145"/>
    <mergeCell ref="Q143:R143"/>
    <mergeCell ref="Q142:R142"/>
    <mergeCell ref="A141:B141"/>
    <mergeCell ref="C141:D141"/>
    <mergeCell ref="O144:P144"/>
    <mergeCell ref="Q144:R144"/>
    <mergeCell ref="A143:B143"/>
    <mergeCell ref="C143:D143"/>
    <mergeCell ref="E143:J143"/>
    <mergeCell ref="K143:L143"/>
    <mergeCell ref="M143:N143"/>
    <mergeCell ref="A142:B142"/>
    <mergeCell ref="C142:D142"/>
    <mergeCell ref="E142:J142"/>
    <mergeCell ref="K142:L142"/>
    <mergeCell ref="M142:N142"/>
    <mergeCell ref="O142:P142"/>
    <mergeCell ref="A140:B140"/>
    <mergeCell ref="C140:D140"/>
    <mergeCell ref="E140:J140"/>
    <mergeCell ref="K140:L140"/>
    <mergeCell ref="M140:N140"/>
    <mergeCell ref="Q141:R141"/>
    <mergeCell ref="O139:P139"/>
    <mergeCell ref="E141:J141"/>
    <mergeCell ref="K141:L141"/>
    <mergeCell ref="M141:N141"/>
    <mergeCell ref="O141:P141"/>
    <mergeCell ref="Q139:R139"/>
    <mergeCell ref="Q138:R138"/>
    <mergeCell ref="A137:B137"/>
    <mergeCell ref="C137:D137"/>
    <mergeCell ref="O140:P140"/>
    <mergeCell ref="Q140:R140"/>
    <mergeCell ref="A139:B139"/>
    <mergeCell ref="C139:D139"/>
    <mergeCell ref="E139:J139"/>
    <mergeCell ref="K139:L139"/>
    <mergeCell ref="M139:N139"/>
    <mergeCell ref="A138:B138"/>
    <mergeCell ref="C138:D138"/>
    <mergeCell ref="E138:J138"/>
    <mergeCell ref="K138:L138"/>
    <mergeCell ref="M138:N138"/>
    <mergeCell ref="O138:P138"/>
    <mergeCell ref="A136:B136"/>
    <mergeCell ref="C136:D136"/>
    <mergeCell ref="E136:J136"/>
    <mergeCell ref="K136:L136"/>
    <mergeCell ref="M136:N136"/>
    <mergeCell ref="Q137:R137"/>
    <mergeCell ref="O135:P135"/>
    <mergeCell ref="E137:J137"/>
    <mergeCell ref="K137:L137"/>
    <mergeCell ref="M137:N137"/>
    <mergeCell ref="O137:P137"/>
    <mergeCell ref="Q135:R135"/>
    <mergeCell ref="Q134:R134"/>
    <mergeCell ref="A133:B133"/>
    <mergeCell ref="C133:D133"/>
    <mergeCell ref="O136:P136"/>
    <mergeCell ref="Q136:R136"/>
    <mergeCell ref="A135:B135"/>
    <mergeCell ref="C135:D135"/>
    <mergeCell ref="E135:J135"/>
    <mergeCell ref="K135:L135"/>
    <mergeCell ref="M135:N135"/>
    <mergeCell ref="A134:B134"/>
    <mergeCell ref="C134:D134"/>
    <mergeCell ref="E134:J134"/>
    <mergeCell ref="K134:L134"/>
    <mergeCell ref="M134:N134"/>
    <mergeCell ref="O134:P134"/>
    <mergeCell ref="A132:B132"/>
    <mergeCell ref="C132:D132"/>
    <mergeCell ref="E132:J132"/>
    <mergeCell ref="K132:L132"/>
    <mergeCell ref="M132:N132"/>
    <mergeCell ref="Q133:R133"/>
    <mergeCell ref="O131:P131"/>
    <mergeCell ref="E133:J133"/>
    <mergeCell ref="K133:L133"/>
    <mergeCell ref="M133:N133"/>
    <mergeCell ref="O133:P133"/>
    <mergeCell ref="Q131:R131"/>
    <mergeCell ref="Q130:R130"/>
    <mergeCell ref="A129:B129"/>
    <mergeCell ref="C129:D129"/>
    <mergeCell ref="O132:P132"/>
    <mergeCell ref="Q132:R132"/>
    <mergeCell ref="A131:B131"/>
    <mergeCell ref="C131:D131"/>
    <mergeCell ref="E131:J131"/>
    <mergeCell ref="K131:L131"/>
    <mergeCell ref="M131:N131"/>
    <mergeCell ref="A130:B130"/>
    <mergeCell ref="C130:D130"/>
    <mergeCell ref="E130:J130"/>
    <mergeCell ref="K130:L130"/>
    <mergeCell ref="M130:N130"/>
    <mergeCell ref="O130:P130"/>
    <mergeCell ref="A128:B128"/>
    <mergeCell ref="C128:D128"/>
    <mergeCell ref="E128:J128"/>
    <mergeCell ref="K128:L128"/>
    <mergeCell ref="M128:N128"/>
    <mergeCell ref="Q129:R129"/>
    <mergeCell ref="O127:P127"/>
    <mergeCell ref="E129:J129"/>
    <mergeCell ref="K129:L129"/>
    <mergeCell ref="M129:N129"/>
    <mergeCell ref="O129:P129"/>
    <mergeCell ref="Q127:R127"/>
    <mergeCell ref="Q126:R126"/>
    <mergeCell ref="A125:B125"/>
    <mergeCell ref="C125:D125"/>
    <mergeCell ref="O128:P128"/>
    <mergeCell ref="Q128:R128"/>
    <mergeCell ref="A127:B127"/>
    <mergeCell ref="C127:D127"/>
    <mergeCell ref="E127:J127"/>
    <mergeCell ref="K127:L127"/>
    <mergeCell ref="M127:N127"/>
    <mergeCell ref="A126:B126"/>
    <mergeCell ref="C126:D126"/>
    <mergeCell ref="E126:J126"/>
    <mergeCell ref="K126:L126"/>
    <mergeCell ref="M126:N126"/>
    <mergeCell ref="O126:P126"/>
    <mergeCell ref="A124:B124"/>
    <mergeCell ref="C124:D124"/>
    <mergeCell ref="E124:J124"/>
    <mergeCell ref="K124:L124"/>
    <mergeCell ref="M124:N124"/>
    <mergeCell ref="Q125:R125"/>
    <mergeCell ref="O123:P123"/>
    <mergeCell ref="E125:J125"/>
    <mergeCell ref="K125:L125"/>
    <mergeCell ref="M125:N125"/>
    <mergeCell ref="O125:P125"/>
    <mergeCell ref="Q123:R123"/>
    <mergeCell ref="Q122:R122"/>
    <mergeCell ref="A121:B121"/>
    <mergeCell ref="C121:D121"/>
    <mergeCell ref="O124:P124"/>
    <mergeCell ref="Q124:R124"/>
    <mergeCell ref="A123:B123"/>
    <mergeCell ref="C123:D123"/>
    <mergeCell ref="E123:J123"/>
    <mergeCell ref="K123:L123"/>
    <mergeCell ref="M123:N123"/>
    <mergeCell ref="A122:B122"/>
    <mergeCell ref="C122:D122"/>
    <mergeCell ref="E122:J122"/>
    <mergeCell ref="K122:L122"/>
    <mergeCell ref="M122:N122"/>
    <mergeCell ref="O122:P122"/>
    <mergeCell ref="A120:B120"/>
    <mergeCell ref="C120:D120"/>
    <mergeCell ref="E120:J120"/>
    <mergeCell ref="K120:L120"/>
    <mergeCell ref="M120:N120"/>
    <mergeCell ref="Q121:R121"/>
    <mergeCell ref="O119:P119"/>
    <mergeCell ref="E121:J121"/>
    <mergeCell ref="K121:L121"/>
    <mergeCell ref="M121:N121"/>
    <mergeCell ref="O121:P121"/>
    <mergeCell ref="Q119:R119"/>
    <mergeCell ref="Q118:R118"/>
    <mergeCell ref="A117:B117"/>
    <mergeCell ref="C117:D117"/>
    <mergeCell ref="O120:P120"/>
    <mergeCell ref="Q120:R120"/>
    <mergeCell ref="A119:B119"/>
    <mergeCell ref="C119:D119"/>
    <mergeCell ref="E119:J119"/>
    <mergeCell ref="K119:L119"/>
    <mergeCell ref="M119:N119"/>
    <mergeCell ref="A118:B118"/>
    <mergeCell ref="C118:D118"/>
    <mergeCell ref="E118:J118"/>
    <mergeCell ref="K118:L118"/>
    <mergeCell ref="M118:N118"/>
    <mergeCell ref="O118:P118"/>
    <mergeCell ref="A116:B116"/>
    <mergeCell ref="C116:D116"/>
    <mergeCell ref="E116:J116"/>
    <mergeCell ref="K116:L116"/>
    <mergeCell ref="M116:N116"/>
    <mergeCell ref="Q117:R117"/>
    <mergeCell ref="O115:P115"/>
    <mergeCell ref="E117:J117"/>
    <mergeCell ref="K117:L117"/>
    <mergeCell ref="M117:N117"/>
    <mergeCell ref="O117:P117"/>
    <mergeCell ref="Q115:R115"/>
    <mergeCell ref="Q114:R114"/>
    <mergeCell ref="A113:B113"/>
    <mergeCell ref="C113:D113"/>
    <mergeCell ref="O116:P116"/>
    <mergeCell ref="Q116:R116"/>
    <mergeCell ref="A115:B115"/>
    <mergeCell ref="C115:D115"/>
    <mergeCell ref="E115:J115"/>
    <mergeCell ref="K115:L115"/>
    <mergeCell ref="M115:N115"/>
    <mergeCell ref="A114:B114"/>
    <mergeCell ref="C114:D114"/>
    <mergeCell ref="E114:J114"/>
    <mergeCell ref="K114:L114"/>
    <mergeCell ref="M114:N114"/>
    <mergeCell ref="O114:P114"/>
    <mergeCell ref="A112:B112"/>
    <mergeCell ref="C112:D112"/>
    <mergeCell ref="E112:J112"/>
    <mergeCell ref="K112:L112"/>
    <mergeCell ref="M112:N112"/>
    <mergeCell ref="Q113:R113"/>
    <mergeCell ref="O111:P111"/>
    <mergeCell ref="E113:J113"/>
    <mergeCell ref="K113:L113"/>
    <mergeCell ref="M113:N113"/>
    <mergeCell ref="O113:P113"/>
    <mergeCell ref="Q111:R111"/>
    <mergeCell ref="Q110:R110"/>
    <mergeCell ref="A109:B109"/>
    <mergeCell ref="C109:D109"/>
    <mergeCell ref="O112:P112"/>
    <mergeCell ref="Q112:R112"/>
    <mergeCell ref="A111:B111"/>
    <mergeCell ref="C111:D111"/>
    <mergeCell ref="E111:J111"/>
    <mergeCell ref="K111:L111"/>
    <mergeCell ref="M111:N111"/>
    <mergeCell ref="A110:B110"/>
    <mergeCell ref="C110:D110"/>
    <mergeCell ref="E110:J110"/>
    <mergeCell ref="K110:L110"/>
    <mergeCell ref="M110:N110"/>
    <mergeCell ref="O110:P110"/>
    <mergeCell ref="A108:B108"/>
    <mergeCell ref="C108:D108"/>
    <mergeCell ref="E108:J108"/>
    <mergeCell ref="K108:L108"/>
    <mergeCell ref="M108:N108"/>
    <mergeCell ref="Q109:R109"/>
    <mergeCell ref="O107:P107"/>
    <mergeCell ref="E109:J109"/>
    <mergeCell ref="K109:L109"/>
    <mergeCell ref="M109:N109"/>
    <mergeCell ref="O109:P109"/>
    <mergeCell ref="Q107:R107"/>
    <mergeCell ref="Q106:R106"/>
    <mergeCell ref="A105:B105"/>
    <mergeCell ref="C105:D105"/>
    <mergeCell ref="O108:P108"/>
    <mergeCell ref="Q108:R108"/>
    <mergeCell ref="A107:B107"/>
    <mergeCell ref="C107:D107"/>
    <mergeCell ref="E107:J107"/>
    <mergeCell ref="K107:L107"/>
    <mergeCell ref="M107:N107"/>
    <mergeCell ref="A106:B106"/>
    <mergeCell ref="C106:D106"/>
    <mergeCell ref="E106:J106"/>
    <mergeCell ref="K106:L106"/>
    <mergeCell ref="M106:N106"/>
    <mergeCell ref="O106:P106"/>
    <mergeCell ref="A104:B104"/>
    <mergeCell ref="C104:D104"/>
    <mergeCell ref="E104:J104"/>
    <mergeCell ref="K104:L104"/>
    <mergeCell ref="M104:N104"/>
    <mergeCell ref="Q105:R105"/>
    <mergeCell ref="O103:P103"/>
    <mergeCell ref="E105:J105"/>
    <mergeCell ref="K105:L105"/>
    <mergeCell ref="M105:N105"/>
    <mergeCell ref="O105:P105"/>
    <mergeCell ref="Q103:R103"/>
    <mergeCell ref="Q102:R102"/>
    <mergeCell ref="A101:B101"/>
    <mergeCell ref="C101:D101"/>
    <mergeCell ref="O104:P104"/>
    <mergeCell ref="Q104:R104"/>
    <mergeCell ref="A103:B103"/>
    <mergeCell ref="C103:D103"/>
    <mergeCell ref="E103:J103"/>
    <mergeCell ref="K103:L103"/>
    <mergeCell ref="M103:N103"/>
    <mergeCell ref="A102:B102"/>
    <mergeCell ref="C102:D102"/>
    <mergeCell ref="E102:J102"/>
    <mergeCell ref="K102:L102"/>
    <mergeCell ref="M102:N102"/>
    <mergeCell ref="O102:P102"/>
    <mergeCell ref="A100:B100"/>
    <mergeCell ref="C100:D100"/>
    <mergeCell ref="E100:J100"/>
    <mergeCell ref="K100:L100"/>
    <mergeCell ref="M100:N100"/>
    <mergeCell ref="Q101:R101"/>
    <mergeCell ref="O99:P99"/>
    <mergeCell ref="E101:J101"/>
    <mergeCell ref="K101:L101"/>
    <mergeCell ref="M101:N101"/>
    <mergeCell ref="O101:P101"/>
    <mergeCell ref="Q99:R99"/>
    <mergeCell ref="Q98:R98"/>
    <mergeCell ref="A97:B97"/>
    <mergeCell ref="C97:D97"/>
    <mergeCell ref="O100:P100"/>
    <mergeCell ref="Q100:R100"/>
    <mergeCell ref="A99:B99"/>
    <mergeCell ref="C99:D99"/>
    <mergeCell ref="E99:J99"/>
    <mergeCell ref="K99:L99"/>
    <mergeCell ref="M99:N99"/>
    <mergeCell ref="A98:B98"/>
    <mergeCell ref="C98:D98"/>
    <mergeCell ref="E98:J98"/>
    <mergeCell ref="K98:L98"/>
    <mergeCell ref="M98:N98"/>
    <mergeCell ref="O98:P98"/>
    <mergeCell ref="A96:B96"/>
    <mergeCell ref="C96:D96"/>
    <mergeCell ref="E96:J96"/>
    <mergeCell ref="K96:L96"/>
    <mergeCell ref="M96:N96"/>
    <mergeCell ref="Q97:R97"/>
    <mergeCell ref="O95:P95"/>
    <mergeCell ref="E97:J97"/>
    <mergeCell ref="K97:L97"/>
    <mergeCell ref="M97:N97"/>
    <mergeCell ref="O97:P97"/>
    <mergeCell ref="Q95:R95"/>
    <mergeCell ref="Q94:R94"/>
    <mergeCell ref="A93:B93"/>
    <mergeCell ref="C93:D93"/>
    <mergeCell ref="O96:P96"/>
    <mergeCell ref="Q96:R96"/>
    <mergeCell ref="A95:B95"/>
    <mergeCell ref="C95:D95"/>
    <mergeCell ref="E95:J95"/>
    <mergeCell ref="K95:L95"/>
    <mergeCell ref="M95:N95"/>
    <mergeCell ref="A94:B94"/>
    <mergeCell ref="C94:D94"/>
    <mergeCell ref="E94:J94"/>
    <mergeCell ref="K94:L94"/>
    <mergeCell ref="M94:N94"/>
    <mergeCell ref="O94:P94"/>
    <mergeCell ref="A92:B92"/>
    <mergeCell ref="C92:D92"/>
    <mergeCell ref="E92:J92"/>
    <mergeCell ref="K92:L92"/>
    <mergeCell ref="M92:N92"/>
    <mergeCell ref="Q93:R93"/>
    <mergeCell ref="O91:P91"/>
    <mergeCell ref="E93:J93"/>
    <mergeCell ref="K93:L93"/>
    <mergeCell ref="M93:N93"/>
    <mergeCell ref="O93:P93"/>
    <mergeCell ref="Q91:R91"/>
    <mergeCell ref="Q90:R90"/>
    <mergeCell ref="A89:B89"/>
    <mergeCell ref="C89:D89"/>
    <mergeCell ref="O92:P92"/>
    <mergeCell ref="Q92:R92"/>
    <mergeCell ref="A91:B91"/>
    <mergeCell ref="C91:D91"/>
    <mergeCell ref="E91:J91"/>
    <mergeCell ref="K91:L91"/>
    <mergeCell ref="M91:N91"/>
    <mergeCell ref="A90:B90"/>
    <mergeCell ref="C90:D90"/>
    <mergeCell ref="E90:J90"/>
    <mergeCell ref="K90:L90"/>
    <mergeCell ref="M90:N90"/>
    <mergeCell ref="O90:P90"/>
    <mergeCell ref="A88:B88"/>
    <mergeCell ref="C88:D88"/>
    <mergeCell ref="E88:J88"/>
    <mergeCell ref="K88:L88"/>
    <mergeCell ref="M88:N88"/>
    <mergeCell ref="Q89:R89"/>
    <mergeCell ref="O87:P87"/>
    <mergeCell ref="E89:J89"/>
    <mergeCell ref="K89:L89"/>
    <mergeCell ref="M89:N89"/>
    <mergeCell ref="O89:P89"/>
    <mergeCell ref="Q87:R87"/>
    <mergeCell ref="Q86:R86"/>
    <mergeCell ref="A85:B85"/>
    <mergeCell ref="C85:D85"/>
    <mergeCell ref="O88:P88"/>
    <mergeCell ref="Q88:R88"/>
    <mergeCell ref="A87:B87"/>
    <mergeCell ref="C87:D87"/>
    <mergeCell ref="E87:J87"/>
    <mergeCell ref="K87:L87"/>
    <mergeCell ref="M87:N87"/>
    <mergeCell ref="A86:B86"/>
    <mergeCell ref="C86:D86"/>
    <mergeCell ref="E86:J86"/>
    <mergeCell ref="K86:L86"/>
    <mergeCell ref="M86:N86"/>
    <mergeCell ref="O86:P86"/>
    <mergeCell ref="A84:B84"/>
    <mergeCell ref="C84:D84"/>
    <mergeCell ref="E84:J84"/>
    <mergeCell ref="K84:L84"/>
    <mergeCell ref="M84:N84"/>
    <mergeCell ref="Q85:R85"/>
    <mergeCell ref="O83:P83"/>
    <mergeCell ref="E85:J85"/>
    <mergeCell ref="K85:L85"/>
    <mergeCell ref="M85:N85"/>
    <mergeCell ref="O85:P85"/>
    <mergeCell ref="Q83:R83"/>
    <mergeCell ref="Q82:R82"/>
    <mergeCell ref="A81:B81"/>
    <mergeCell ref="C81:D81"/>
    <mergeCell ref="O84:P84"/>
    <mergeCell ref="Q84:R84"/>
    <mergeCell ref="A83:B83"/>
    <mergeCell ref="C83:D83"/>
    <mergeCell ref="E83:J83"/>
    <mergeCell ref="K83:L83"/>
    <mergeCell ref="M83:N83"/>
    <mergeCell ref="A82:B82"/>
    <mergeCell ref="C82:D82"/>
    <mergeCell ref="E82:J82"/>
    <mergeCell ref="K82:L82"/>
    <mergeCell ref="M82:N82"/>
    <mergeCell ref="O82:P82"/>
    <mergeCell ref="A80:B80"/>
    <mergeCell ref="C80:D80"/>
    <mergeCell ref="E80:J80"/>
    <mergeCell ref="K80:L80"/>
    <mergeCell ref="M80:N80"/>
    <mergeCell ref="Q81:R81"/>
    <mergeCell ref="O79:P79"/>
    <mergeCell ref="E81:J81"/>
    <mergeCell ref="K81:L81"/>
    <mergeCell ref="M81:N81"/>
    <mergeCell ref="O81:P81"/>
    <mergeCell ref="Q79:R79"/>
    <mergeCell ref="Q78:R78"/>
    <mergeCell ref="A77:B77"/>
    <mergeCell ref="C77:D77"/>
    <mergeCell ref="O80:P80"/>
    <mergeCell ref="Q80:R80"/>
    <mergeCell ref="A79:B79"/>
    <mergeCell ref="C79:D79"/>
    <mergeCell ref="E79:J79"/>
    <mergeCell ref="K79:L79"/>
    <mergeCell ref="M79:N79"/>
    <mergeCell ref="A78:B78"/>
    <mergeCell ref="C78:D78"/>
    <mergeCell ref="E78:J78"/>
    <mergeCell ref="K78:L78"/>
    <mergeCell ref="M78:N78"/>
    <mergeCell ref="O78:P78"/>
    <mergeCell ref="A76:B76"/>
    <mergeCell ref="C76:D76"/>
    <mergeCell ref="E76:J76"/>
    <mergeCell ref="K76:L76"/>
    <mergeCell ref="M76:N76"/>
    <mergeCell ref="Q77:R77"/>
    <mergeCell ref="O75:P75"/>
    <mergeCell ref="E77:J77"/>
    <mergeCell ref="K77:L77"/>
    <mergeCell ref="M77:N77"/>
    <mergeCell ref="O77:P77"/>
    <mergeCell ref="Q75:R75"/>
    <mergeCell ref="Q74:R74"/>
    <mergeCell ref="A73:B73"/>
    <mergeCell ref="C73:D73"/>
    <mergeCell ref="O76:P76"/>
    <mergeCell ref="Q76:R76"/>
    <mergeCell ref="A75:B75"/>
    <mergeCell ref="C75:D75"/>
    <mergeCell ref="E75:J75"/>
    <mergeCell ref="K75:L75"/>
    <mergeCell ref="M75:N75"/>
    <mergeCell ref="A74:B74"/>
    <mergeCell ref="C74:D74"/>
    <mergeCell ref="E74:J74"/>
    <mergeCell ref="K74:L74"/>
    <mergeCell ref="M74:N74"/>
    <mergeCell ref="O74:P74"/>
    <mergeCell ref="A72:B72"/>
    <mergeCell ref="C72:D72"/>
    <mergeCell ref="E72:J72"/>
    <mergeCell ref="K72:L72"/>
    <mergeCell ref="M72:N72"/>
    <mergeCell ref="Q73:R73"/>
    <mergeCell ref="O71:P71"/>
    <mergeCell ref="E73:J73"/>
    <mergeCell ref="K73:L73"/>
    <mergeCell ref="M73:N73"/>
    <mergeCell ref="O73:P73"/>
    <mergeCell ref="Q71:R71"/>
    <mergeCell ref="Q70:R70"/>
    <mergeCell ref="A69:B69"/>
    <mergeCell ref="C69:D69"/>
    <mergeCell ref="O72:P72"/>
    <mergeCell ref="Q72:R72"/>
    <mergeCell ref="A71:B71"/>
    <mergeCell ref="C71:D71"/>
    <mergeCell ref="E71:J71"/>
    <mergeCell ref="K71:L71"/>
    <mergeCell ref="M71:N71"/>
    <mergeCell ref="A70:B70"/>
    <mergeCell ref="C70:D70"/>
    <mergeCell ref="E70:J70"/>
    <mergeCell ref="K70:L70"/>
    <mergeCell ref="M70:N70"/>
    <mergeCell ref="O70:P70"/>
    <mergeCell ref="A68:B68"/>
    <mergeCell ref="C68:D68"/>
    <mergeCell ref="E68:J68"/>
    <mergeCell ref="K68:L68"/>
    <mergeCell ref="M68:N68"/>
    <mergeCell ref="Q69:R69"/>
    <mergeCell ref="O67:P67"/>
    <mergeCell ref="E69:J69"/>
    <mergeCell ref="K69:L69"/>
    <mergeCell ref="M69:N69"/>
    <mergeCell ref="O69:P69"/>
    <mergeCell ref="Q67:R67"/>
    <mergeCell ref="Q66:R66"/>
    <mergeCell ref="A65:B65"/>
    <mergeCell ref="C65:D65"/>
    <mergeCell ref="O68:P68"/>
    <mergeCell ref="Q68:R68"/>
    <mergeCell ref="A67:B67"/>
    <mergeCell ref="C67:D67"/>
    <mergeCell ref="E67:J67"/>
    <mergeCell ref="K67:L67"/>
    <mergeCell ref="M67:N67"/>
    <mergeCell ref="A66:B66"/>
    <mergeCell ref="C66:D66"/>
    <mergeCell ref="E66:J66"/>
    <mergeCell ref="K66:L66"/>
    <mergeCell ref="M66:N66"/>
    <mergeCell ref="O66:P66"/>
    <mergeCell ref="A64:B64"/>
    <mergeCell ref="C64:D64"/>
    <mergeCell ref="E64:J64"/>
    <mergeCell ref="K64:L64"/>
    <mergeCell ref="M64:N64"/>
    <mergeCell ref="Q65:R65"/>
    <mergeCell ref="O63:P63"/>
    <mergeCell ref="E65:J65"/>
    <mergeCell ref="K65:L65"/>
    <mergeCell ref="M65:N65"/>
    <mergeCell ref="O65:P65"/>
    <mergeCell ref="Q63:R63"/>
    <mergeCell ref="Q62:R62"/>
    <mergeCell ref="A61:B61"/>
    <mergeCell ref="C61:D61"/>
    <mergeCell ref="O64:P64"/>
    <mergeCell ref="Q64:R64"/>
    <mergeCell ref="A63:B63"/>
    <mergeCell ref="C63:D63"/>
    <mergeCell ref="E63:J63"/>
    <mergeCell ref="K63:L63"/>
    <mergeCell ref="M63:N63"/>
    <mergeCell ref="A62:B62"/>
    <mergeCell ref="C62:D62"/>
    <mergeCell ref="E62:J62"/>
    <mergeCell ref="K62:L62"/>
    <mergeCell ref="M62:N62"/>
    <mergeCell ref="O62:P62"/>
    <mergeCell ref="A60:B60"/>
    <mergeCell ref="C60:D60"/>
    <mergeCell ref="E60:J60"/>
    <mergeCell ref="K60:L60"/>
    <mergeCell ref="M60:N60"/>
    <mergeCell ref="Q61:R61"/>
    <mergeCell ref="O59:P59"/>
    <mergeCell ref="E61:J61"/>
    <mergeCell ref="K61:L61"/>
    <mergeCell ref="M61:N61"/>
    <mergeCell ref="O61:P61"/>
    <mergeCell ref="Q59:R59"/>
    <mergeCell ref="Q58:R58"/>
    <mergeCell ref="A57:B57"/>
    <mergeCell ref="C57:D57"/>
    <mergeCell ref="O60:P60"/>
    <mergeCell ref="Q60:R60"/>
    <mergeCell ref="A59:B59"/>
    <mergeCell ref="C59:D59"/>
    <mergeCell ref="E59:J59"/>
    <mergeCell ref="K59:L59"/>
    <mergeCell ref="M59:N59"/>
    <mergeCell ref="A58:B58"/>
    <mergeCell ref="C58:D58"/>
    <mergeCell ref="E58:J58"/>
    <mergeCell ref="K58:L58"/>
    <mergeCell ref="M58:N58"/>
    <mergeCell ref="O58:P58"/>
    <mergeCell ref="A56:B56"/>
    <mergeCell ref="C56:D56"/>
    <mergeCell ref="E56:J56"/>
    <mergeCell ref="K56:L56"/>
    <mergeCell ref="M56:N56"/>
    <mergeCell ref="Q57:R57"/>
    <mergeCell ref="O55:P55"/>
    <mergeCell ref="E57:J57"/>
    <mergeCell ref="K57:L57"/>
    <mergeCell ref="M57:N57"/>
    <mergeCell ref="O57:P57"/>
    <mergeCell ref="Q55:R55"/>
    <mergeCell ref="Q54:R54"/>
    <mergeCell ref="A53:B53"/>
    <mergeCell ref="C53:D53"/>
    <mergeCell ref="O56:P56"/>
    <mergeCell ref="Q56:R56"/>
    <mergeCell ref="A55:B55"/>
    <mergeCell ref="C55:D55"/>
    <mergeCell ref="E55:J55"/>
    <mergeCell ref="K55:L55"/>
    <mergeCell ref="M55:N55"/>
    <mergeCell ref="A54:B54"/>
    <mergeCell ref="C54:D54"/>
    <mergeCell ref="E54:J54"/>
    <mergeCell ref="K54:L54"/>
    <mergeCell ref="M54:N54"/>
    <mergeCell ref="O54:P54"/>
    <mergeCell ref="A52:B52"/>
    <mergeCell ref="C52:D52"/>
    <mergeCell ref="E52:J52"/>
    <mergeCell ref="K52:L52"/>
    <mergeCell ref="M52:N52"/>
    <mergeCell ref="Q53:R53"/>
    <mergeCell ref="O51:P51"/>
    <mergeCell ref="E53:J53"/>
    <mergeCell ref="K53:L53"/>
    <mergeCell ref="M53:N53"/>
    <mergeCell ref="O53:P53"/>
    <mergeCell ref="Q51:R51"/>
    <mergeCell ref="Q50:R50"/>
    <mergeCell ref="A49:B49"/>
    <mergeCell ref="C49:D49"/>
    <mergeCell ref="O52:P52"/>
    <mergeCell ref="Q52:R52"/>
    <mergeCell ref="A51:B51"/>
    <mergeCell ref="C51:D51"/>
    <mergeCell ref="E51:J51"/>
    <mergeCell ref="K51:L51"/>
    <mergeCell ref="M51:N51"/>
    <mergeCell ref="A50:B50"/>
    <mergeCell ref="C50:D50"/>
    <mergeCell ref="E50:J50"/>
    <mergeCell ref="K50:L50"/>
    <mergeCell ref="M50:N50"/>
    <mergeCell ref="O50:P50"/>
    <mergeCell ref="A48:B48"/>
    <mergeCell ref="C48:D48"/>
    <mergeCell ref="E48:J48"/>
    <mergeCell ref="K48:L48"/>
    <mergeCell ref="M48:N48"/>
    <mergeCell ref="Q49:R49"/>
    <mergeCell ref="O47:P47"/>
    <mergeCell ref="E49:J49"/>
    <mergeCell ref="K49:L49"/>
    <mergeCell ref="M49:N49"/>
    <mergeCell ref="O49:P49"/>
    <mergeCell ref="Q47:R47"/>
    <mergeCell ref="Q46:R46"/>
    <mergeCell ref="A45:B45"/>
    <mergeCell ref="C45:D45"/>
    <mergeCell ref="O48:P48"/>
    <mergeCell ref="Q48:R48"/>
    <mergeCell ref="A47:B47"/>
    <mergeCell ref="C47:D47"/>
    <mergeCell ref="E47:J47"/>
    <mergeCell ref="K47:L47"/>
    <mergeCell ref="M47:N47"/>
    <mergeCell ref="A46:B46"/>
    <mergeCell ref="C46:D46"/>
    <mergeCell ref="E46:J46"/>
    <mergeCell ref="K46:L46"/>
    <mergeCell ref="M46:N46"/>
    <mergeCell ref="O46:P46"/>
    <mergeCell ref="A44:B44"/>
    <mergeCell ref="C44:D44"/>
    <mergeCell ref="E44:J44"/>
    <mergeCell ref="K44:L44"/>
    <mergeCell ref="M44:N44"/>
    <mergeCell ref="Q45:R45"/>
    <mergeCell ref="O43:P43"/>
    <mergeCell ref="E45:J45"/>
    <mergeCell ref="K45:L45"/>
    <mergeCell ref="M45:N45"/>
    <mergeCell ref="O45:P45"/>
    <mergeCell ref="Q43:R43"/>
    <mergeCell ref="Q42:R42"/>
    <mergeCell ref="O44:P44"/>
    <mergeCell ref="Q44:R44"/>
    <mergeCell ref="A43:B43"/>
    <mergeCell ref="C43:D43"/>
    <mergeCell ref="E43:J43"/>
    <mergeCell ref="K43:L43"/>
    <mergeCell ref="M43:N43"/>
    <mergeCell ref="A42:B42"/>
    <mergeCell ref="C42:D42"/>
    <mergeCell ref="K42:L42"/>
    <mergeCell ref="M42:N42"/>
    <mergeCell ref="O42:P42"/>
    <mergeCell ref="A41:B41"/>
    <mergeCell ref="C41:D41"/>
    <mergeCell ref="E41:J41"/>
    <mergeCell ref="K41:L41"/>
    <mergeCell ref="M41:N41"/>
    <mergeCell ref="O40:P40"/>
    <mergeCell ref="Q40:R40"/>
    <mergeCell ref="Q39:R39"/>
    <mergeCell ref="A38:B38"/>
    <mergeCell ref="C38:D38"/>
    <mergeCell ref="O41:P41"/>
    <mergeCell ref="Q41:R41"/>
    <mergeCell ref="A40:B40"/>
    <mergeCell ref="C40:D40"/>
    <mergeCell ref="E40:J40"/>
    <mergeCell ref="K40:L40"/>
    <mergeCell ref="M40:N40"/>
    <mergeCell ref="A39:B39"/>
    <mergeCell ref="C39:D39"/>
    <mergeCell ref="E39:J39"/>
    <mergeCell ref="K39:L39"/>
    <mergeCell ref="M39:N39"/>
    <mergeCell ref="O39:P39"/>
    <mergeCell ref="A37:B37"/>
    <mergeCell ref="C37:D37"/>
    <mergeCell ref="E37:J37"/>
    <mergeCell ref="K37:L37"/>
    <mergeCell ref="M37:N37"/>
    <mergeCell ref="Q38:R38"/>
    <mergeCell ref="O36:P36"/>
    <mergeCell ref="E38:J38"/>
    <mergeCell ref="K38:L38"/>
    <mergeCell ref="M38:N38"/>
    <mergeCell ref="O38:P38"/>
    <mergeCell ref="Q36:R36"/>
    <mergeCell ref="Q35:R35"/>
    <mergeCell ref="A34:B34"/>
    <mergeCell ref="C34:D34"/>
    <mergeCell ref="O37:P37"/>
    <mergeCell ref="Q37:R37"/>
    <mergeCell ref="A36:B36"/>
    <mergeCell ref="C36:D36"/>
    <mergeCell ref="E36:J36"/>
    <mergeCell ref="K36:L36"/>
    <mergeCell ref="M36:N36"/>
    <mergeCell ref="A35:B35"/>
    <mergeCell ref="C35:D35"/>
    <mergeCell ref="E35:J35"/>
    <mergeCell ref="K35:L35"/>
    <mergeCell ref="M35:N35"/>
    <mergeCell ref="O35:P35"/>
    <mergeCell ref="A33:B33"/>
    <mergeCell ref="C33:D33"/>
    <mergeCell ref="E33:J33"/>
    <mergeCell ref="K33:L33"/>
    <mergeCell ref="M33:N33"/>
    <mergeCell ref="Q34:R34"/>
    <mergeCell ref="O32:P32"/>
    <mergeCell ref="E34:J34"/>
    <mergeCell ref="K34:L34"/>
    <mergeCell ref="M34:N34"/>
    <mergeCell ref="O34:P34"/>
    <mergeCell ref="Q32:R32"/>
    <mergeCell ref="Q31:R31"/>
    <mergeCell ref="A30:B30"/>
    <mergeCell ref="C30:D30"/>
    <mergeCell ref="O33:P33"/>
    <mergeCell ref="Q33:R33"/>
    <mergeCell ref="A32:B32"/>
    <mergeCell ref="C32:D32"/>
    <mergeCell ref="E32:J32"/>
    <mergeCell ref="K32:L32"/>
    <mergeCell ref="M32:N32"/>
    <mergeCell ref="A31:B31"/>
    <mergeCell ref="C31:D31"/>
    <mergeCell ref="E31:J31"/>
    <mergeCell ref="K31:L31"/>
    <mergeCell ref="M31:N31"/>
    <mergeCell ref="O31:P31"/>
    <mergeCell ref="A29:B29"/>
    <mergeCell ref="C29:D29"/>
    <mergeCell ref="E29:J29"/>
    <mergeCell ref="K29:L29"/>
    <mergeCell ref="M29:N29"/>
    <mergeCell ref="Q30:R30"/>
    <mergeCell ref="O28:P28"/>
    <mergeCell ref="E30:J30"/>
    <mergeCell ref="K30:L30"/>
    <mergeCell ref="M30:N30"/>
    <mergeCell ref="O30:P30"/>
    <mergeCell ref="Q28:R28"/>
    <mergeCell ref="Q27:R27"/>
    <mergeCell ref="A26:B26"/>
    <mergeCell ref="C26:D26"/>
    <mergeCell ref="O29:P29"/>
    <mergeCell ref="Q29:R29"/>
    <mergeCell ref="A28:B28"/>
    <mergeCell ref="C28:D28"/>
    <mergeCell ref="E28:J28"/>
    <mergeCell ref="K28:L28"/>
    <mergeCell ref="M28:N28"/>
    <mergeCell ref="A27:B27"/>
    <mergeCell ref="C27:D27"/>
    <mergeCell ref="E27:J27"/>
    <mergeCell ref="K27:L27"/>
    <mergeCell ref="M27:N27"/>
    <mergeCell ref="O27:P27"/>
    <mergeCell ref="K26:L26"/>
    <mergeCell ref="M26:N26"/>
    <mergeCell ref="O26:P26"/>
    <mergeCell ref="Q24:R24"/>
    <mergeCell ref="A25:B25"/>
    <mergeCell ref="C25:D25"/>
    <mergeCell ref="E25:J25"/>
    <mergeCell ref="K25:L25"/>
    <mergeCell ref="M25:N25"/>
    <mergeCell ref="Q26:R26"/>
    <mergeCell ref="O25:P25"/>
    <mergeCell ref="Q25:R25"/>
    <mergeCell ref="A24:B24"/>
    <mergeCell ref="C24:D24"/>
    <mergeCell ref="E24:J24"/>
    <mergeCell ref="K24:L24"/>
    <mergeCell ref="M24:N24"/>
    <mergeCell ref="O24:P24"/>
    <mergeCell ref="A23:B23"/>
    <mergeCell ref="K23:L23"/>
    <mergeCell ref="M23:N23"/>
    <mergeCell ref="O23:P23"/>
    <mergeCell ref="Q23:R23"/>
    <mergeCell ref="A22:B22"/>
    <mergeCell ref="K22:L22"/>
    <mergeCell ref="M22:N22"/>
    <mergeCell ref="O22:P22"/>
    <mergeCell ref="Q20:R20"/>
    <mergeCell ref="A21:B21"/>
    <mergeCell ref="K21:L21"/>
    <mergeCell ref="M21:N21"/>
    <mergeCell ref="Q22:R22"/>
    <mergeCell ref="O21:P21"/>
    <mergeCell ref="Q21:R21"/>
    <mergeCell ref="A20:B20"/>
    <mergeCell ref="K20:L20"/>
    <mergeCell ref="M20:N20"/>
    <mergeCell ref="O20:P20"/>
    <mergeCell ref="Q18:R18"/>
    <mergeCell ref="A19:B19"/>
    <mergeCell ref="K19:L19"/>
    <mergeCell ref="M19:N19"/>
    <mergeCell ref="O19:P19"/>
    <mergeCell ref="Q19:R19"/>
    <mergeCell ref="A18:B18"/>
    <mergeCell ref="K18:L18"/>
    <mergeCell ref="M18:N18"/>
    <mergeCell ref="O18:P18"/>
    <mergeCell ref="A17:B17"/>
    <mergeCell ref="C17:J17"/>
    <mergeCell ref="K17:L17"/>
    <mergeCell ref="M17:N17"/>
    <mergeCell ref="O17:P17"/>
    <mergeCell ref="C18:J18"/>
    <mergeCell ref="Q17:R17"/>
    <mergeCell ref="A16:B16"/>
    <mergeCell ref="C16:J16"/>
    <mergeCell ref="K16:L16"/>
    <mergeCell ref="M16:N16"/>
    <mergeCell ref="O16:P16"/>
    <mergeCell ref="Q16:R16"/>
    <mergeCell ref="A15:B15"/>
    <mergeCell ref="C15:J15"/>
    <mergeCell ref="K15:L15"/>
    <mergeCell ref="M15:N15"/>
    <mergeCell ref="O15:P15"/>
    <mergeCell ref="Q15:R15"/>
    <mergeCell ref="A14:B14"/>
    <mergeCell ref="C14:J14"/>
    <mergeCell ref="K14:L14"/>
    <mergeCell ref="M14:N14"/>
    <mergeCell ref="O14:P14"/>
    <mergeCell ref="Q14:R14"/>
    <mergeCell ref="A13:B13"/>
    <mergeCell ref="C13:J13"/>
    <mergeCell ref="K13:L13"/>
    <mergeCell ref="M13:N13"/>
    <mergeCell ref="O13:P13"/>
    <mergeCell ref="Q13:R13"/>
    <mergeCell ref="A12:B12"/>
    <mergeCell ref="C12:J12"/>
    <mergeCell ref="K12:L12"/>
    <mergeCell ref="M12:N12"/>
    <mergeCell ref="O12:P12"/>
    <mergeCell ref="Q12:R12"/>
    <mergeCell ref="Q10:R10"/>
    <mergeCell ref="A11:J11"/>
    <mergeCell ref="K11:L11"/>
    <mergeCell ref="M11:N11"/>
    <mergeCell ref="O11:P11"/>
    <mergeCell ref="Q11:R11"/>
    <mergeCell ref="A10:B10"/>
    <mergeCell ref="C10:D10"/>
    <mergeCell ref="E10:J10"/>
    <mergeCell ref="K10:L10"/>
    <mergeCell ref="M10:N10"/>
    <mergeCell ref="O10:P10"/>
    <mergeCell ref="A9:B9"/>
    <mergeCell ref="C9:J9"/>
    <mergeCell ref="K9:L9"/>
    <mergeCell ref="M9:N9"/>
    <mergeCell ref="O9:P9"/>
    <mergeCell ref="Q9:R9"/>
    <mergeCell ref="A7:R7"/>
    <mergeCell ref="A8:B8"/>
    <mergeCell ref="C8:J8"/>
    <mergeCell ref="K8:L8"/>
    <mergeCell ref="M8:N8"/>
    <mergeCell ref="O8:P8"/>
    <mergeCell ref="Q8:R8"/>
    <mergeCell ref="A1:B1"/>
    <mergeCell ref="A2:B2"/>
    <mergeCell ref="A3:B3"/>
    <mergeCell ref="A4:B4"/>
    <mergeCell ref="A5:R5"/>
    <mergeCell ref="A6:R6"/>
    <mergeCell ref="C19:J19"/>
    <mergeCell ref="C20:J20"/>
    <mergeCell ref="C21:J21"/>
    <mergeCell ref="C22:J22"/>
    <mergeCell ref="C23:J23"/>
    <mergeCell ref="C195:D195"/>
    <mergeCell ref="E195:J195"/>
    <mergeCell ref="E26:J26"/>
    <mergeCell ref="E42:J42"/>
    <mergeCell ref="E194:J194"/>
    <mergeCell ref="C203:J203"/>
    <mergeCell ref="C204:J204"/>
    <mergeCell ref="C205:J205"/>
    <mergeCell ref="C206:J206"/>
    <mergeCell ref="C207:J207"/>
    <mergeCell ref="C208:J208"/>
    <mergeCell ref="C211:J211"/>
    <mergeCell ref="C277:D277"/>
    <mergeCell ref="E277:J277"/>
    <mergeCell ref="C278:D278"/>
    <mergeCell ref="E278:J278"/>
    <mergeCell ref="C279:D279"/>
    <mergeCell ref="E279:J279"/>
    <mergeCell ref="E215:J215"/>
    <mergeCell ref="E276:J276"/>
    <mergeCell ref="C292:J292"/>
    <mergeCell ref="C293:J293"/>
    <mergeCell ref="C296:J296"/>
    <mergeCell ref="C337:D337"/>
    <mergeCell ref="E337:J337"/>
    <mergeCell ref="C295:J295"/>
    <mergeCell ref="E327:J327"/>
    <mergeCell ref="E336:J336"/>
    <mergeCell ref="C338:D338"/>
    <mergeCell ref="E338:J338"/>
    <mergeCell ref="C339:D339"/>
    <mergeCell ref="E339:J339"/>
    <mergeCell ref="E300:J300"/>
    <mergeCell ref="C322:D322"/>
    <mergeCell ref="E322:J322"/>
    <mergeCell ref="C355:J355"/>
    <mergeCell ref="C356:J356"/>
    <mergeCell ref="C357:J357"/>
    <mergeCell ref="C360:J360"/>
    <mergeCell ref="C361:J361"/>
    <mergeCell ref="C362:J362"/>
    <mergeCell ref="C358:J358"/>
    <mergeCell ref="C359:J359"/>
    <mergeCell ref="C405:D405"/>
    <mergeCell ref="E405:J405"/>
    <mergeCell ref="C406:D406"/>
    <mergeCell ref="E406:J406"/>
    <mergeCell ref="E368:J368"/>
    <mergeCell ref="C420:D420"/>
    <mergeCell ref="E420:J420"/>
    <mergeCell ref="E407:J407"/>
    <mergeCell ref="E411:J411"/>
    <mergeCell ref="C429:J429"/>
    <mergeCell ref="C430:J430"/>
    <mergeCell ref="E426:J426"/>
    <mergeCell ref="C446:J446"/>
    <mergeCell ref="C447:J447"/>
    <mergeCell ref="E433:J433"/>
    <mergeCell ref="C450:J450"/>
    <mergeCell ref="C463:D463"/>
    <mergeCell ref="E463:J463"/>
    <mergeCell ref="E453:J453"/>
    <mergeCell ref="E462:J462"/>
    <mergeCell ref="C742:D742"/>
    <mergeCell ref="E742:J742"/>
    <mergeCell ref="C492:J492"/>
    <mergeCell ref="C493:J493"/>
    <mergeCell ref="C496:J496"/>
    <mergeCell ref="K504:L504"/>
    <mergeCell ref="A505:B505"/>
    <mergeCell ref="K505:L505"/>
    <mergeCell ref="E512:J512"/>
    <mergeCell ref="M742:N742"/>
    <mergeCell ref="C500:J500"/>
    <mergeCell ref="C501:J501"/>
    <mergeCell ref="C504:J504"/>
    <mergeCell ref="C505:J505"/>
    <mergeCell ref="A742:B742"/>
    <mergeCell ref="O742:P742"/>
    <mergeCell ref="Q742:R742"/>
    <mergeCell ref="A743:B743"/>
    <mergeCell ref="C743:D743"/>
    <mergeCell ref="E743:J743"/>
    <mergeCell ref="K743:L743"/>
    <mergeCell ref="M743:N743"/>
    <mergeCell ref="O743:P743"/>
    <mergeCell ref="Q743:R743"/>
    <mergeCell ref="K742:L742"/>
    <mergeCell ref="O745:P745"/>
    <mergeCell ref="Q745:R745"/>
    <mergeCell ref="A744:B744"/>
    <mergeCell ref="C744:D744"/>
    <mergeCell ref="E744:J744"/>
    <mergeCell ref="K744:L744"/>
    <mergeCell ref="M744:N744"/>
    <mergeCell ref="O744:P744"/>
    <mergeCell ref="E746:J746"/>
    <mergeCell ref="K746:L746"/>
    <mergeCell ref="M746:N746"/>
    <mergeCell ref="O746:P746"/>
    <mergeCell ref="Q744:R744"/>
    <mergeCell ref="A745:B745"/>
    <mergeCell ref="C745:D745"/>
    <mergeCell ref="E745:J745"/>
    <mergeCell ref="K745:L745"/>
    <mergeCell ref="M745:N745"/>
    <mergeCell ref="Q746:R746"/>
    <mergeCell ref="A747:B747"/>
    <mergeCell ref="C747:D747"/>
    <mergeCell ref="E747:J747"/>
    <mergeCell ref="K747:L747"/>
    <mergeCell ref="M747:N747"/>
    <mergeCell ref="O747:P747"/>
    <mergeCell ref="Q747:R747"/>
    <mergeCell ref="A746:B746"/>
    <mergeCell ref="C746:D746"/>
    <mergeCell ref="O749:P749"/>
    <mergeCell ref="Q749:R749"/>
    <mergeCell ref="A748:B748"/>
    <mergeCell ref="C748:D748"/>
    <mergeCell ref="E748:J748"/>
    <mergeCell ref="K748:L748"/>
    <mergeCell ref="M748:N748"/>
    <mergeCell ref="O748:P748"/>
    <mergeCell ref="E750:J750"/>
    <mergeCell ref="K750:L750"/>
    <mergeCell ref="M750:N750"/>
    <mergeCell ref="O750:P750"/>
    <mergeCell ref="Q748:R748"/>
    <mergeCell ref="A749:B749"/>
    <mergeCell ref="C749:D749"/>
    <mergeCell ref="E749:J749"/>
    <mergeCell ref="K749:L749"/>
    <mergeCell ref="M749:N749"/>
    <mergeCell ref="Q750:R750"/>
    <mergeCell ref="A751:B751"/>
    <mergeCell ref="C751:D751"/>
    <mergeCell ref="E751:J751"/>
    <mergeCell ref="K751:L751"/>
    <mergeCell ref="M751:N751"/>
    <mergeCell ref="O751:P751"/>
    <mergeCell ref="Q751:R751"/>
    <mergeCell ref="A750:B750"/>
    <mergeCell ref="C750:D750"/>
    <mergeCell ref="O753:P753"/>
    <mergeCell ref="Q753:R753"/>
    <mergeCell ref="A752:B752"/>
    <mergeCell ref="C752:D752"/>
    <mergeCell ref="E752:J752"/>
    <mergeCell ref="K752:L752"/>
    <mergeCell ref="M752:N752"/>
    <mergeCell ref="O752:P752"/>
    <mergeCell ref="E754:J754"/>
    <mergeCell ref="K754:L754"/>
    <mergeCell ref="M754:N754"/>
    <mergeCell ref="O754:P754"/>
    <mergeCell ref="Q752:R752"/>
    <mergeCell ref="A753:B753"/>
    <mergeCell ref="C753:D753"/>
    <mergeCell ref="E753:J753"/>
    <mergeCell ref="K753:L753"/>
    <mergeCell ref="M753:N753"/>
    <mergeCell ref="Q754:R754"/>
    <mergeCell ref="A755:B755"/>
    <mergeCell ref="C755:D755"/>
    <mergeCell ref="E755:J755"/>
    <mergeCell ref="K755:L755"/>
    <mergeCell ref="M755:N755"/>
    <mergeCell ref="O755:P755"/>
    <mergeCell ref="Q755:R755"/>
    <mergeCell ref="A754:B754"/>
    <mergeCell ref="C754:D754"/>
    <mergeCell ref="O757:P757"/>
    <mergeCell ref="Q757:R757"/>
    <mergeCell ref="A756:B756"/>
    <mergeCell ref="C756:D756"/>
    <mergeCell ref="E756:J756"/>
    <mergeCell ref="K756:L756"/>
    <mergeCell ref="M756:N756"/>
    <mergeCell ref="O756:P756"/>
    <mergeCell ref="E758:J758"/>
    <mergeCell ref="K758:L758"/>
    <mergeCell ref="M758:N758"/>
    <mergeCell ref="O758:P758"/>
    <mergeCell ref="Q756:R756"/>
    <mergeCell ref="A757:B757"/>
    <mergeCell ref="C757:D757"/>
    <mergeCell ref="E757:J757"/>
    <mergeCell ref="K757:L757"/>
    <mergeCell ref="M757:N757"/>
    <mergeCell ref="Q758:R758"/>
    <mergeCell ref="A759:B759"/>
    <mergeCell ref="C759:D759"/>
    <mergeCell ref="E759:J759"/>
    <mergeCell ref="K759:L759"/>
    <mergeCell ref="M759:N759"/>
    <mergeCell ref="O759:P759"/>
    <mergeCell ref="Q759:R759"/>
    <mergeCell ref="A758:B758"/>
    <mergeCell ref="C758:D758"/>
    <mergeCell ref="O761:P761"/>
    <mergeCell ref="Q761:R761"/>
    <mergeCell ref="A760:B760"/>
    <mergeCell ref="C760:D760"/>
    <mergeCell ref="E760:J760"/>
    <mergeCell ref="K760:L760"/>
    <mergeCell ref="M760:N760"/>
    <mergeCell ref="O760:P760"/>
    <mergeCell ref="E762:J762"/>
    <mergeCell ref="K762:L762"/>
    <mergeCell ref="M762:N762"/>
    <mergeCell ref="O762:P762"/>
    <mergeCell ref="Q760:R760"/>
    <mergeCell ref="A761:B761"/>
    <mergeCell ref="C761:D761"/>
    <mergeCell ref="E761:J761"/>
    <mergeCell ref="K761:L761"/>
    <mergeCell ref="M761:N761"/>
    <mergeCell ref="Q762:R762"/>
    <mergeCell ref="A763:B763"/>
    <mergeCell ref="C763:D763"/>
    <mergeCell ref="E763:J763"/>
    <mergeCell ref="K763:L763"/>
    <mergeCell ref="M763:N763"/>
    <mergeCell ref="O763:P763"/>
    <mergeCell ref="Q763:R763"/>
    <mergeCell ref="A762:B762"/>
    <mergeCell ref="C762:D762"/>
    <mergeCell ref="O765:P765"/>
    <mergeCell ref="Q765:R765"/>
    <mergeCell ref="A764:B764"/>
    <mergeCell ref="C764:D764"/>
    <mergeCell ref="E764:J764"/>
    <mergeCell ref="K764:L764"/>
    <mergeCell ref="M764:N764"/>
    <mergeCell ref="O764:P764"/>
    <mergeCell ref="E766:J766"/>
    <mergeCell ref="K766:L766"/>
    <mergeCell ref="M766:N766"/>
    <mergeCell ref="O766:P766"/>
    <mergeCell ref="Q764:R764"/>
    <mergeCell ref="A765:B765"/>
    <mergeCell ref="C765:D765"/>
    <mergeCell ref="E765:J765"/>
    <mergeCell ref="K765:L765"/>
    <mergeCell ref="M765:N765"/>
    <mergeCell ref="Q766:R766"/>
    <mergeCell ref="A767:B767"/>
    <mergeCell ref="C767:D767"/>
    <mergeCell ref="E767:J767"/>
    <mergeCell ref="K767:L767"/>
    <mergeCell ref="M767:N767"/>
    <mergeCell ref="O767:P767"/>
    <mergeCell ref="Q767:R767"/>
    <mergeCell ref="A766:B766"/>
    <mergeCell ref="C766:D766"/>
    <mergeCell ref="O769:P769"/>
    <mergeCell ref="Q769:R769"/>
    <mergeCell ref="A768:B768"/>
    <mergeCell ref="C768:D768"/>
    <mergeCell ref="E768:J768"/>
    <mergeCell ref="K768:L768"/>
    <mergeCell ref="M768:N768"/>
    <mergeCell ref="O768:P768"/>
    <mergeCell ref="E770:J770"/>
    <mergeCell ref="K770:L770"/>
    <mergeCell ref="M770:N770"/>
    <mergeCell ref="O770:P770"/>
    <mergeCell ref="Q768:R768"/>
    <mergeCell ref="A769:B769"/>
    <mergeCell ref="C769:D769"/>
    <mergeCell ref="E769:J769"/>
    <mergeCell ref="K769:L769"/>
    <mergeCell ref="M769:N769"/>
    <mergeCell ref="Q770:R770"/>
    <mergeCell ref="A771:B771"/>
    <mergeCell ref="C771:D771"/>
    <mergeCell ref="E771:J771"/>
    <mergeCell ref="K771:L771"/>
    <mergeCell ref="M771:N771"/>
    <mergeCell ref="O771:P771"/>
    <mergeCell ref="Q771:R771"/>
    <mergeCell ref="A770:B770"/>
    <mergeCell ref="C770:D770"/>
    <mergeCell ref="O773:P773"/>
    <mergeCell ref="Q773:R773"/>
    <mergeCell ref="A772:B772"/>
    <mergeCell ref="C772:D772"/>
    <mergeCell ref="E772:J772"/>
    <mergeCell ref="K772:L772"/>
    <mergeCell ref="M772:N772"/>
    <mergeCell ref="O772:P772"/>
    <mergeCell ref="E774:J774"/>
    <mergeCell ref="K774:L774"/>
    <mergeCell ref="M774:N774"/>
    <mergeCell ref="O774:P774"/>
    <mergeCell ref="Q772:R772"/>
    <mergeCell ref="A773:B773"/>
    <mergeCell ref="C773:D773"/>
    <mergeCell ref="E773:J773"/>
    <mergeCell ref="K773:L773"/>
    <mergeCell ref="M773:N773"/>
    <mergeCell ref="Q774:R774"/>
    <mergeCell ref="A775:B775"/>
    <mergeCell ref="C775:D775"/>
    <mergeCell ref="E775:J775"/>
    <mergeCell ref="K775:L775"/>
    <mergeCell ref="M775:N775"/>
    <mergeCell ref="O775:P775"/>
    <mergeCell ref="Q775:R775"/>
    <mergeCell ref="A774:B774"/>
    <mergeCell ref="C774:D774"/>
    <mergeCell ref="O777:P777"/>
    <mergeCell ref="Q777:R777"/>
    <mergeCell ref="A776:B776"/>
    <mergeCell ref="C776:D776"/>
    <mergeCell ref="E776:J776"/>
    <mergeCell ref="K776:L776"/>
    <mergeCell ref="M776:N776"/>
    <mergeCell ref="O776:P776"/>
    <mergeCell ref="E778:J778"/>
    <mergeCell ref="K778:L778"/>
    <mergeCell ref="M778:N778"/>
    <mergeCell ref="O778:P778"/>
    <mergeCell ref="Q776:R776"/>
    <mergeCell ref="A777:B777"/>
    <mergeCell ref="C777:D777"/>
    <mergeCell ref="E777:J777"/>
    <mergeCell ref="K777:L777"/>
    <mergeCell ref="M777:N777"/>
    <mergeCell ref="Q778:R778"/>
    <mergeCell ref="A779:B779"/>
    <mergeCell ref="C779:D779"/>
    <mergeCell ref="E779:J779"/>
    <mergeCell ref="K779:L779"/>
    <mergeCell ref="M779:N779"/>
    <mergeCell ref="O779:P779"/>
    <mergeCell ref="Q779:R779"/>
    <mergeCell ref="A778:B778"/>
    <mergeCell ref="C778:D77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Vuković</dc:creator>
  <cp:keywords/>
  <dc:description/>
  <cp:lastModifiedBy>Alen Joka</cp:lastModifiedBy>
  <cp:lastPrinted>2019-04-17T08:22:56Z</cp:lastPrinted>
  <dcterms:created xsi:type="dcterms:W3CDTF">2019-03-15T12:16:37Z</dcterms:created>
  <dcterms:modified xsi:type="dcterms:W3CDTF">2019-05-08T10:03:32Z</dcterms:modified>
  <cp:category/>
  <cp:version/>
  <cp:contentType/>
  <cp:contentStatus/>
</cp:coreProperties>
</file>